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!Управление государственных программ\#С Диска М\ГП ЖИЛИЩЕ\ПЕРЕСЕЛЕНИЕ\реестры окружные\2026\на 01.04.2026\"/>
    </mc:Choice>
  </mc:AlternateContent>
  <bookViews>
    <workbookView xWindow="0" yWindow="0" windowWidth="28800" windowHeight="11535"/>
  </bookViews>
  <sheets>
    <sheet name="остаток 1 этапа" sheetId="3" r:id="rId1"/>
    <sheet name="остаток 2 этапа" sheetId="6" r:id="rId2"/>
  </sheets>
  <definedNames>
    <definedName name="_xlnm._FilterDatabase" localSheetId="0" hidden="1">'остаток 1 этапа'!$A$3:$E$109</definedName>
    <definedName name="_xlnm._FilterDatabase" localSheetId="1" hidden="1">'остаток 2 этапа'!$A$4:$F$137</definedName>
    <definedName name="А1">'остаток 1 этапа'!#REF!</definedName>
    <definedName name="_xlnm.Print_Area" localSheetId="0">'остаток 1 этапа'!$A$1:$F$109</definedName>
    <definedName name="_xlnm.Print_Area" localSheetId="1">'остаток 2 этапа'!$A$1:$F$137</definedName>
  </definedNames>
  <calcPr calcId="152511" fullPrecision="0"/>
</workbook>
</file>

<file path=xl/calcChain.xml><?xml version="1.0" encoding="utf-8"?>
<calcChain xmlns="http://schemas.openxmlformats.org/spreadsheetml/2006/main">
  <c r="D89" i="6" l="1"/>
  <c r="C109" i="3" l="1"/>
  <c r="F98" i="3"/>
  <c r="D98" i="3"/>
  <c r="F89" i="6" l="1"/>
  <c r="D101" i="3" l="1"/>
  <c r="D84" i="3"/>
  <c r="D78" i="3"/>
  <c r="D4" i="3"/>
  <c r="F101" i="3"/>
  <c r="D106" i="3"/>
  <c r="F106" i="3"/>
  <c r="F4" i="3"/>
  <c r="F84" i="3"/>
  <c r="D69" i="3"/>
  <c r="D19" i="3" s="1"/>
  <c r="F69" i="3"/>
  <c r="F19" i="3" s="1"/>
  <c r="D33" i="6" l="1"/>
  <c r="D70" i="6" l="1"/>
  <c r="C136" i="6" l="1"/>
  <c r="F115" i="6"/>
  <c r="D115" i="6"/>
  <c r="F135" i="6"/>
  <c r="D135" i="6"/>
  <c r="F70" i="6" l="1"/>
  <c r="F127" i="6"/>
  <c r="D127" i="6"/>
  <c r="F33" i="6" l="1"/>
  <c r="F78" i="3" l="1"/>
  <c r="F15" i="3" l="1"/>
  <c r="F44" i="6"/>
  <c r="F136" i="6" s="1"/>
  <c r="F14" i="3" l="1"/>
  <c r="F109" i="3" s="1"/>
  <c r="D17" i="3" l="1"/>
  <c r="D16" i="3"/>
  <c r="D15" i="3"/>
  <c r="D14" i="3" l="1"/>
  <c r="D109" i="3" s="1"/>
  <c r="D44" i="6"/>
  <c r="D136" i="6" s="1"/>
</calcChain>
</file>

<file path=xl/sharedStrings.xml><?xml version="1.0" encoding="utf-8"?>
<sst xmlns="http://schemas.openxmlformats.org/spreadsheetml/2006/main" count="176" uniqueCount="153">
  <si>
    <t>Номер квартиры в доме</t>
  </si>
  <si>
    <t>Площадь расселяемой квартиры</t>
  </si>
  <si>
    <t>Количество жилых комнат</t>
  </si>
  <si>
    <t>Адрес дома</t>
  </si>
  <si>
    <t>ИТОГО</t>
  </si>
  <si>
    <t>Реквизиты документа об аварийности по мере принятия НПА</t>
  </si>
  <si>
    <t>общая площадь</t>
  </si>
  <si>
    <t>жилых помещений</t>
  </si>
  <si>
    <t>с. Великовисочное, 82</t>
  </si>
  <si>
    <t>с. Великовисочное, 87</t>
  </si>
  <si>
    <t>Итого Великовисочный</t>
  </si>
  <si>
    <t>с. Коткино, ул. Школьная, 17</t>
  </si>
  <si>
    <t>Итого Коткинский</t>
  </si>
  <si>
    <t>с. Нижняя Пеша, ул. Калинина, 16</t>
  </si>
  <si>
    <t>с. Нижняя Пеша, ул. Калинина, 19</t>
  </si>
  <si>
    <t>Итого Пешский</t>
  </si>
  <si>
    <t>п. Хорей-Вер, ул. Набережная, д. 1</t>
  </si>
  <si>
    <t>Расп № 12-О от 06.04.2017</t>
  </si>
  <si>
    <t>п. Хорей-Вер, ул. Бамовская, д. 14 (БКЗ)</t>
  </si>
  <si>
    <t>Расп № 11-О от 06.04.2017</t>
  </si>
  <si>
    <t>ветхий</t>
  </si>
  <si>
    <t>Хорей-Верский сельсовет</t>
  </si>
  <si>
    <t>с. Нижняя Пеша, ул. Новая, д. 13</t>
  </si>
  <si>
    <t>Пешский сельсовет</t>
  </si>
  <si>
    <t xml:space="preserve">п. Индига, ул. Центральная, д. 97 (БКЗ) </t>
  </si>
  <si>
    <t xml:space="preserve"> п. Индига, ул. Центральная, д. 93 (БКЗ)</t>
  </si>
  <si>
    <t>Тиманский сельсовет</t>
  </si>
  <si>
    <t>п. Выуческий, ул. Северная, д. 38 (БКЗ)</t>
  </si>
  <si>
    <t>п. Каратайка, ул. Центральная, д. 17 (БКЗ)</t>
  </si>
  <si>
    <t>п. Каратайка, ул. Озерная, д. 164 (БКЗ)</t>
  </si>
  <si>
    <t>п. Каратайка, ул. Центральная, д. 19 (БКЗ)</t>
  </si>
  <si>
    <t>Юшарский сельсовет</t>
  </si>
  <si>
    <t>п. Бугрино, ул. Оленная, д 3 (БКЗ)</t>
  </si>
  <si>
    <t>№ 24-осн от 08.06.2016</t>
  </si>
  <si>
    <t>п. Бугрино, ул. Набережная, д. 3 (БКЗ)</t>
  </si>
  <si>
    <t>№ 34-осн от 08.06.2016</t>
  </si>
  <si>
    <t>п. Бугрино, ул. Набережная, д. 4 (БКЗ)</t>
  </si>
  <si>
    <t>№ 35-осн от 08.06.2016</t>
  </si>
  <si>
    <t>п. Бугрино, ул. Набережная, д. 10 (БКЗ)</t>
  </si>
  <si>
    <t>№ 38-осн от 08.06.2016</t>
  </si>
  <si>
    <t>п. Бугрино, ул. Набережная, д. 12 (БКЗ)</t>
  </si>
  <si>
    <t>№ 39-осн от 08.06.2016</t>
  </si>
  <si>
    <t>п. Бугрино, ул. Набережная, д. 13 (БКЗ)</t>
  </si>
  <si>
    <t>№ 40-осн от 08.06.2016</t>
  </si>
  <si>
    <t>п. Бугрино, ул. Набережная, д. 14 (БКЗ)</t>
  </si>
  <si>
    <t>№ 41-осн от 08.06.2016</t>
  </si>
  <si>
    <t>п. Бугрино, ул. Набережная, д. 15 (БКЗ)</t>
  </si>
  <si>
    <t>№ 42-осн от 08.06.2016</t>
  </si>
  <si>
    <t>п. Бугрино, ул. Набережная, д. 16 (БКЗ)</t>
  </si>
  <si>
    <t>№ 43-осн от 08.06.2016</t>
  </si>
  <si>
    <t>п. Бугрино, ул. Набережная, д. 17 (БКЗ)</t>
  </si>
  <si>
    <t>№ 44-осн от 08.06.2016</t>
  </si>
  <si>
    <t>п. Бугрино, ул. Набережная, д. 18 (БКЗ)</t>
  </si>
  <si>
    <t>№ 45-осн от 08.06.2016</t>
  </si>
  <si>
    <t>п. Бугрино, ул. Набережная, д. 19 (БКЗ)</t>
  </si>
  <si>
    <t>№ 46-осн от 08.06.2016</t>
  </si>
  <si>
    <t>п. Бугрино, ул. Набережная, д. 20  (БКЗ)</t>
  </si>
  <si>
    <t>№ 47-осн от 08.06.2016</t>
  </si>
  <si>
    <t>Колгуевский сельсовет</t>
  </si>
  <si>
    <t>п. Бугрино, ул. Оленная, д. 1 (БКЗ)</t>
  </si>
  <si>
    <t>№ 22-осн от 08.06.2016</t>
  </si>
  <si>
    <t>п. Бугрино, ул. Оленная, д. 2 (БКЗ)</t>
  </si>
  <si>
    <t>№ 23-осн от 08.06.2016</t>
  </si>
  <si>
    <t>п. Бугрино, ул. Оленная, д. 4 (БКЗ)</t>
  </si>
  <si>
    <t>№ 25-осн от 08.06.2016</t>
  </si>
  <si>
    <t>п. Бугрино, ул. Оленная, д. 5 (БКЗ)</t>
  </si>
  <si>
    <t>№ 26-осн от 08.06.2016</t>
  </si>
  <si>
    <t>п. Бугрино, ул. Оленная, д. 6 (БКЗ)</t>
  </si>
  <si>
    <t>№ 27-осн от 08.06.2016</t>
  </si>
  <si>
    <t>п. Бугрино, ул. Оленная, д. 13 (БКЗ)</t>
  </si>
  <si>
    <t>№ 28-осн от 08.06.2016</t>
  </si>
  <si>
    <t>п. Бугрино, ул. Оленная, д. 18 (БКЗ)</t>
  </si>
  <si>
    <t>№ 30-осн от 08.06.2016</t>
  </si>
  <si>
    <t>п. Бугрино, ул. Оленная, д. 19 (БКЗ)</t>
  </si>
  <si>
    <t>№ 31-осн от 08.06.2016</t>
  </si>
  <si>
    <t>п. Бугрино, ул. Оленная, д. 20 (БКЗ)</t>
  </si>
  <si>
    <t>№ 32-осн от 08.06.2016</t>
  </si>
  <si>
    <t>п. Бугрино, ул. Набережная, д. 2 (БКЗ)</t>
  </si>
  <si>
    <t>№ 33-осн от 08.06.2016</t>
  </si>
  <si>
    <t>п. Бугрино, ул. Набережная, д. 6 (БКЗ)</t>
  </si>
  <si>
    <t>№ 36-осн от 08.06.2016</t>
  </si>
  <si>
    <t>п. Бугрино, ул. Набережная, д. 8 (БКЗ)</t>
  </si>
  <si>
    <t>№ 37-осн от 08.06.2016</t>
  </si>
  <si>
    <t>п. Бугрино, ул. Набережная, д. 26 (БКЗ)</t>
  </si>
  <si>
    <t>№ 48-осн от 08.06.2016</t>
  </si>
  <si>
    <t>п. Бугрино, ул. Набережная, д. 28 (БКЗ)</t>
  </si>
  <si>
    <t>№ 49-осн от 08.06.2016</t>
  </si>
  <si>
    <t>п. Бугрино, ул. Набережная, д. 29 (БКЗ)</t>
  </si>
  <si>
    <t>№ 50-осн от 08.06.2016</t>
  </si>
  <si>
    <t>п. Бугрино, ул. Набережная, д. 30 (БКЗ)</t>
  </si>
  <si>
    <t>№ 51-осн от 08.06.2016</t>
  </si>
  <si>
    <t>п. Бугрино, ул. Набережная, д. 31 (БКЗ)</t>
  </si>
  <si>
    <t>№ 52-осн от 08.06.2016</t>
  </si>
  <si>
    <t>п. Бугрино, ул. Набережная, д. 32 (БКЗ)</t>
  </si>
  <si>
    <t>№ 53-осн от 08.06.2016</t>
  </si>
  <si>
    <t>с. Оксино, д. 98 (БКЗ)</t>
  </si>
  <si>
    <t>д. Каменка, д. 42 (БКЗ)</t>
  </si>
  <si>
    <t>с. Оксино, д. 24 (БКЗ)</t>
  </si>
  <si>
    <t>Пустозерский сельсовет</t>
  </si>
  <si>
    <t>кв</t>
  </si>
  <si>
    <t>с. Нижняя Пеша, ул. Калинина, 16А</t>
  </si>
  <si>
    <t>Норма предоставления общей площади</t>
  </si>
  <si>
    <t>№ 18-осн от 05.02.2019</t>
  </si>
  <si>
    <t>п. Хорей-Вер, ул. Бамовская, д. 5 (БКЗ)</t>
  </si>
  <si>
    <t>12 от 27.03.2017</t>
  </si>
  <si>
    <t>Андегский сельсовет</t>
  </si>
  <si>
    <t>Итого Тельвисочный</t>
  </si>
  <si>
    <t>с. Тельвиска, ул. Совхозная, д. 1</t>
  </si>
  <si>
    <t>с. Тельвиска, ул. Совхозная, д. 5</t>
  </si>
  <si>
    <t>с. Тельвиска, ул. Полярная, д. 4</t>
  </si>
  <si>
    <t>Карский сельсовет</t>
  </si>
  <si>
    <t>расп  № 57-р от 08.11.2019</t>
  </si>
  <si>
    <t>расп 83-осн от  25.05.2020</t>
  </si>
  <si>
    <t>расп 86-осн от  25.05.2020</t>
  </si>
  <si>
    <t>расп № 87-осн от 25.05.2020</t>
  </si>
  <si>
    <t>с. Великовисочное, 31</t>
  </si>
  <si>
    <t>д. Макарово, ул. Лесная, д. 10</t>
  </si>
  <si>
    <t>№ 122-осн  от 18.10.2022</t>
  </si>
  <si>
    <t>д. Макарово, ул. Набережная, д. 12</t>
  </si>
  <si>
    <t>№ 119-осн от 18.10.2022</t>
  </si>
  <si>
    <t>№ 9-осн от 10.01.2022</t>
  </si>
  <si>
    <t>д. Макарово, ул. Набережная, д. 5</t>
  </si>
  <si>
    <t>д. Макарово, ул. Рябиновая, д. 9</t>
  </si>
  <si>
    <t>№ 120-осн от 18.10.2022</t>
  </si>
  <si>
    <t>д. Макарово, ул. Центральная, д. 10</t>
  </si>
  <si>
    <t>№ 136-осн от 18.08.2020</t>
  </si>
  <si>
    <t>с. Тельвиска, ул. Полярная, д. 5</t>
  </si>
  <si>
    <t>№ 118-осн от 18.10.2022</t>
  </si>
  <si>
    <t>Итого Приморско-Куйский</t>
  </si>
  <si>
    <t>п. Красное, ул. Тундровая, д. 18, к. а</t>
  </si>
  <si>
    <t>№ 146 осн от 27.10.2021</t>
  </si>
  <si>
    <t>Итого Амдерма</t>
  </si>
  <si>
    <t>п. Амдерма, ул. Ленина, д. 11</t>
  </si>
  <si>
    <t>№ 21-р от 21.04.2022</t>
  </si>
  <si>
    <t>№ 134 от 12.11.2021</t>
  </si>
  <si>
    <t>с. Нижняя Пеша, ул. Советская, д. 2А</t>
  </si>
  <si>
    <t>износ фундамента 75%</t>
  </si>
  <si>
    <t>с. Оксино, д. 4</t>
  </si>
  <si>
    <t>Итого Пустозерский</t>
  </si>
  <si>
    <t>п. Красное, ул. Новая, д. 4</t>
  </si>
  <si>
    <t>п. Красное, ул.Красная, д. 11</t>
  </si>
  <si>
    <t>расп № 74 от 08.06.2022, угроза № 2а-70482022  от 04.08.2023</t>
  </si>
  <si>
    <t>п. Андег, ул. Шарковая, 4 (БКЗ)</t>
  </si>
  <si>
    <t>п. Андег, ул. Ветеранская, д. 1 (БКЗ)</t>
  </si>
  <si>
    <t>п. Усть-Кара, ул. Южная, д. 24 (БКЗ)</t>
  </si>
  <si>
    <t>с. Нижняя Пеша, ул. Новая, д. 30 (БКЗ)</t>
  </si>
  <si>
    <t>с. Нижняя Пеша, ул. Калинина, д. 47А</t>
  </si>
  <si>
    <t xml:space="preserve">№ 105 от 13.06.2024, угроза  на основании обращения Администрации Сельского поселения 
от 19.07.2024 № 620
</t>
  </si>
  <si>
    <t>№ 32-од от 19.05.2025</t>
  </si>
  <si>
    <t>п. Индига, ул. Речная, д. 111 (БКЗ)</t>
  </si>
  <si>
    <t>Основания</t>
  </si>
  <si>
    <t>2 этап (2030 -2034 годы)</t>
  </si>
  <si>
    <t>1 этап (расселение в период 2024-2029 годов)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</si>
</sst>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12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i/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i/>
      <sz val="11"/>
      <name val="Times New Roman"/>
      <family val="1"/>
      <charset val="204"/>
    </font>
    <font>
      <i/>
      <sz val="11"/>
      <color theme="1"/>
      <name val="Calibri"/>
      <family val="2"/>
      <charset val="204"/>
    </font>
    <font>
      <sz val="12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92">
    <xf numFmtId="0" fontId="0" fillId="0" borderId="0" xfId="0"/>
    <xf numFmtId="0" fontId="2" fillId="0" borderId="0" xfId="0" applyFont="1"/>
    <xf numFmtId="0" fontId="0" fillId="0" borderId="0" xfId="0" applyAlignment="1">
      <alignment wrapText="1"/>
    </xf>
    <xf numFmtId="0" fontId="3" fillId="2" borderId="8" xfId="0" applyFont="1" applyFill="1" applyBorder="1" applyAlignment="1">
      <alignment horizontal="center" vertical="center" wrapText="1"/>
    </xf>
    <xf numFmtId="0" fontId="4" fillId="0" borderId="0" xfId="0" applyFont="1"/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/>
    </xf>
    <xf numFmtId="0" fontId="0" fillId="2" borderId="0" xfId="0" applyFill="1"/>
    <xf numFmtId="0" fontId="0" fillId="0" borderId="1" xfId="0" applyBorder="1" applyAlignment="1">
      <alignment horizontal="center"/>
    </xf>
    <xf numFmtId="0" fontId="0" fillId="0" borderId="0" xfId="0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164" fontId="6" fillId="0" borderId="3" xfId="0" applyNumberFormat="1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6" fillId="0" borderId="8" xfId="0" applyFont="1" applyFill="1" applyBorder="1" applyAlignment="1">
      <alignment horizontal="center"/>
    </xf>
    <xf numFmtId="164" fontId="6" fillId="0" borderId="12" xfId="0" applyNumberFormat="1" applyFont="1" applyFill="1" applyBorder="1" applyAlignment="1">
      <alignment horizontal="center"/>
    </xf>
    <xf numFmtId="0" fontId="7" fillId="0" borderId="8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164" fontId="7" fillId="0" borderId="1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164" fontId="6" fillId="2" borderId="1" xfId="0" applyNumberFormat="1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165" fontId="5" fillId="4" borderId="8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/>
    </xf>
    <xf numFmtId="164" fontId="6" fillId="0" borderId="15" xfId="0" applyNumberFormat="1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/>
    </xf>
    <xf numFmtId="164" fontId="6" fillId="2" borderId="8" xfId="0" applyNumberFormat="1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164" fontId="6" fillId="2" borderId="7" xfId="0" applyNumberFormat="1" applyFont="1" applyFill="1" applyBorder="1" applyAlignment="1">
      <alignment horizontal="center"/>
    </xf>
    <xf numFmtId="164" fontId="7" fillId="2" borderId="1" xfId="0" applyNumberFormat="1" applyFont="1" applyFill="1" applyBorder="1" applyAlignment="1">
      <alignment horizontal="center"/>
    </xf>
    <xf numFmtId="164" fontId="7" fillId="2" borderId="8" xfId="0" applyNumberFormat="1" applyFont="1" applyFill="1" applyBorder="1" applyAlignment="1">
      <alignment horizontal="center"/>
    </xf>
    <xf numFmtId="164" fontId="6" fillId="2" borderId="3" xfId="0" applyNumberFormat="1" applyFont="1" applyFill="1" applyBorder="1" applyAlignment="1">
      <alignment horizontal="center"/>
    </xf>
    <xf numFmtId="164" fontId="6" fillId="2" borderId="12" xfId="0" applyNumberFormat="1" applyFont="1" applyFill="1" applyBorder="1" applyAlignment="1">
      <alignment horizontal="center"/>
    </xf>
    <xf numFmtId="164" fontId="6" fillId="2" borderId="15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164" fontId="6" fillId="2" borderId="17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64" fontId="3" fillId="0" borderId="3" xfId="0" applyNumberFormat="1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164" fontId="3" fillId="0" borderId="12" xfId="0" applyNumberFormat="1" applyFont="1" applyFill="1" applyBorder="1" applyAlignment="1">
      <alignment horizontal="center" vertical="center"/>
    </xf>
    <xf numFmtId="164" fontId="3" fillId="0" borderId="15" xfId="0" applyNumberFormat="1" applyFont="1" applyFill="1" applyBorder="1" applyAlignment="1">
      <alignment horizontal="center"/>
    </xf>
    <xf numFmtId="164" fontId="3" fillId="0" borderId="3" xfId="0" applyNumberFormat="1" applyFont="1" applyFill="1" applyBorder="1" applyAlignment="1">
      <alignment horizontal="center"/>
    </xf>
    <xf numFmtId="164" fontId="3" fillId="0" borderId="12" xfId="0" applyNumberFormat="1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164" fontId="3" fillId="0" borderId="18" xfId="0" applyNumberFormat="1" applyFont="1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3" fillId="0" borderId="8" xfId="0" applyFont="1" applyBorder="1" applyAlignment="1">
      <alignment horizontal="center"/>
    </xf>
    <xf numFmtId="164" fontId="6" fillId="2" borderId="16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164" fontId="6" fillId="2" borderId="2" xfId="0" applyNumberFormat="1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164" fontId="6" fillId="2" borderId="8" xfId="0" applyNumberFormat="1" applyFont="1" applyFill="1" applyBorder="1" applyAlignment="1">
      <alignment horizontal="center" vertical="center"/>
    </xf>
    <xf numFmtId="164" fontId="6" fillId="2" borderId="1" xfId="0" applyNumberFormat="1" applyFont="1" applyFill="1" applyBorder="1" applyAlignment="1">
      <alignment horizontal="center" vertical="center"/>
    </xf>
    <xf numFmtId="0" fontId="2" fillId="5" borderId="2" xfId="0" applyFont="1" applyFill="1" applyBorder="1"/>
    <xf numFmtId="0" fontId="2" fillId="5" borderId="2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164" fontId="7" fillId="0" borderId="11" xfId="0" applyNumberFormat="1" applyFont="1" applyFill="1" applyBorder="1" applyAlignment="1">
      <alignment horizontal="center"/>
    </xf>
    <xf numFmtId="0" fontId="2" fillId="5" borderId="2" xfId="0" applyFont="1" applyFill="1" applyBorder="1" applyAlignment="1">
      <alignment horizontal="right"/>
    </xf>
    <xf numFmtId="0" fontId="0" fillId="0" borderId="0" xfId="0" applyAlignment="1">
      <alignment horizontal="center"/>
    </xf>
    <xf numFmtId="0" fontId="3" fillId="0" borderId="8" xfId="0" applyFont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165" fontId="5" fillId="4" borderId="9" xfId="0" applyNumberFormat="1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3" borderId="20" xfId="0" applyFill="1" applyBorder="1" applyAlignment="1">
      <alignment vertical="top"/>
    </xf>
    <xf numFmtId="0" fontId="0" fillId="3" borderId="16" xfId="0" applyFill="1" applyBorder="1" applyAlignment="1">
      <alignment horizontal="center"/>
    </xf>
    <xf numFmtId="0" fontId="0" fillId="3" borderId="16" xfId="0" applyFill="1" applyBorder="1" applyAlignment="1">
      <alignment horizontal="center" vertical="center"/>
    </xf>
    <xf numFmtId="0" fontId="0" fillId="3" borderId="16" xfId="0" applyFill="1" applyBorder="1" applyAlignment="1">
      <alignment vertical="top" wrapText="1"/>
    </xf>
    <xf numFmtId="0" fontId="3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2" borderId="8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4" fontId="2" fillId="5" borderId="2" xfId="0" applyNumberFormat="1" applyFont="1" applyFill="1" applyBorder="1" applyAlignment="1">
      <alignment horizontal="center" vertical="center"/>
    </xf>
    <xf numFmtId="0" fontId="0" fillId="3" borderId="9" xfId="0" applyFill="1" applyBorder="1" applyAlignment="1">
      <alignment vertical="top" wrapText="1"/>
    </xf>
    <xf numFmtId="0" fontId="0" fillId="3" borderId="9" xfId="0" applyFill="1" applyBorder="1" applyAlignment="1">
      <alignment horizontal="center"/>
    </xf>
    <xf numFmtId="0" fontId="0" fillId="3" borderId="9" xfId="0" applyFill="1" applyBorder="1" applyAlignment="1">
      <alignment horizontal="center" vertical="center"/>
    </xf>
    <xf numFmtId="4" fontId="0" fillId="3" borderId="9" xfId="0" applyNumberFormat="1" applyFill="1" applyBorder="1" applyAlignment="1">
      <alignment horizontal="center"/>
    </xf>
    <xf numFmtId="0" fontId="0" fillId="2" borderId="0" xfId="0" applyFill="1" applyBorder="1"/>
    <xf numFmtId="0" fontId="0" fillId="2" borderId="1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164" fontId="0" fillId="3" borderId="16" xfId="0" applyNumberFormat="1" applyFill="1" applyBorder="1" applyAlignment="1">
      <alignment horizontal="center"/>
    </xf>
    <xf numFmtId="164" fontId="3" fillId="0" borderId="16" xfId="0" applyNumberFormat="1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3" fillId="0" borderId="0" xfId="0" applyFont="1"/>
    <xf numFmtId="0" fontId="0" fillId="0" borderId="1" xfId="0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/>
    </xf>
    <xf numFmtId="0" fontId="3" fillId="2" borderId="7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164" fontId="3" fillId="0" borderId="17" xfId="0" applyNumberFormat="1" applyFont="1" applyFill="1" applyBorder="1" applyAlignment="1">
      <alignment horizontal="center"/>
    </xf>
    <xf numFmtId="0" fontId="3" fillId="0" borderId="16" xfId="0" applyFont="1" applyFill="1" applyBorder="1" applyAlignment="1">
      <alignment horizontal="center"/>
    </xf>
    <xf numFmtId="164" fontId="3" fillId="0" borderId="8" xfId="0" applyNumberFormat="1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0" fontId="3" fillId="2" borderId="1" xfId="0" applyFont="1" applyFill="1" applyBorder="1" applyAlignment="1">
      <alignment horizontal="center" vertical="top" wrapText="1"/>
    </xf>
    <xf numFmtId="0" fontId="8" fillId="0" borderId="8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0" fontId="3" fillId="2" borderId="1" xfId="0" applyFont="1" applyFill="1" applyBorder="1" applyAlignment="1">
      <alignment horizontal="center" vertical="top" wrapText="1"/>
    </xf>
    <xf numFmtId="0" fontId="3" fillId="2" borderId="16" xfId="0" applyFont="1" applyFill="1" applyBorder="1" applyAlignment="1">
      <alignment vertical="center" wrapText="1"/>
    </xf>
    <xf numFmtId="165" fontId="2" fillId="5" borderId="2" xfId="0" applyNumberFormat="1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vertical="center"/>
    </xf>
    <xf numFmtId="0" fontId="0" fillId="2" borderId="4" xfId="0" applyFill="1" applyBorder="1" applyAlignment="1">
      <alignment horizontal="left" vertical="top" wrapText="1"/>
    </xf>
    <xf numFmtId="0" fontId="0" fillId="2" borderId="4" xfId="0" applyFill="1" applyBorder="1" applyAlignment="1">
      <alignment horizontal="center" vertical="top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top" wrapText="1"/>
    </xf>
    <xf numFmtId="0" fontId="3" fillId="2" borderId="8" xfId="0" applyFont="1" applyFill="1" applyBorder="1" applyAlignment="1">
      <alignment horizontal="center" vertical="top" wrapText="1"/>
    </xf>
    <xf numFmtId="0" fontId="0" fillId="2" borderId="4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left" vertical="top" wrapText="1"/>
    </xf>
    <xf numFmtId="0" fontId="0" fillId="2" borderId="6" xfId="0" applyFill="1" applyBorder="1" applyAlignment="1">
      <alignment horizontal="left" vertical="top" wrapText="1"/>
    </xf>
    <xf numFmtId="0" fontId="0" fillId="2" borderId="2" xfId="0" applyFill="1" applyBorder="1" applyAlignment="1">
      <alignment horizontal="left" vertical="top" wrapText="1"/>
    </xf>
    <xf numFmtId="0" fontId="3" fillId="0" borderId="1" xfId="0" applyFont="1" applyBorder="1" applyAlignment="1">
      <alignment vertical="top" wrapText="1"/>
    </xf>
    <xf numFmtId="0" fontId="3" fillId="2" borderId="1" xfId="0" applyFont="1" applyFill="1" applyBorder="1" applyAlignment="1">
      <alignment horizontal="center" vertical="top" wrapText="1"/>
    </xf>
    <xf numFmtId="0" fontId="0" fillId="2" borderId="1" xfId="0" applyFill="1" applyBorder="1" applyAlignment="1">
      <alignment horizontal="center" vertical="top" wrapText="1"/>
    </xf>
    <xf numFmtId="0" fontId="0" fillId="0" borderId="1" xfId="0" applyBorder="1" applyAlignment="1">
      <alignment horizontal="center"/>
    </xf>
    <xf numFmtId="0" fontId="0" fillId="2" borderId="7" xfId="0" applyFill="1" applyBorder="1" applyAlignment="1">
      <alignment horizontal="center" vertical="top" wrapText="1"/>
    </xf>
    <xf numFmtId="0" fontId="0" fillId="2" borderId="8" xfId="0" applyFill="1" applyBorder="1" applyAlignment="1">
      <alignment horizontal="center" vertical="top" wrapText="1"/>
    </xf>
    <xf numFmtId="0" fontId="0" fillId="2" borderId="10" xfId="0" applyFill="1" applyBorder="1" applyAlignment="1">
      <alignment vertical="top" wrapText="1"/>
    </xf>
    <xf numFmtId="0" fontId="0" fillId="2" borderId="6" xfId="0" applyFill="1" applyBorder="1" applyAlignment="1">
      <alignment vertical="top" wrapText="1"/>
    </xf>
    <xf numFmtId="0" fontId="0" fillId="2" borderId="9" xfId="0" applyFill="1" applyBorder="1" applyAlignment="1">
      <alignment vertical="top" wrapText="1"/>
    </xf>
    <xf numFmtId="0" fontId="4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2" borderId="21" xfId="0" applyFill="1" applyBorder="1" applyAlignment="1">
      <alignment vertical="top"/>
    </xf>
    <xf numFmtId="0" fontId="0" fillId="2" borderId="23" xfId="0" applyFill="1" applyBorder="1" applyAlignment="1">
      <alignment vertical="top"/>
    </xf>
    <xf numFmtId="0" fontId="0" fillId="2" borderId="5" xfId="0" applyFill="1" applyBorder="1" applyAlignment="1">
      <alignment vertical="top"/>
    </xf>
    <xf numFmtId="0" fontId="0" fillId="2" borderId="22" xfId="0" applyFill="1" applyBorder="1" applyAlignment="1">
      <alignment vertical="top"/>
    </xf>
    <xf numFmtId="0" fontId="0" fillId="2" borderId="2" xfId="0" applyFill="1" applyBorder="1" applyAlignment="1">
      <alignment horizontal="center" vertical="top" wrapText="1"/>
    </xf>
    <xf numFmtId="0" fontId="0" fillId="0" borderId="1" xfId="0" applyFont="1" applyBorder="1" applyAlignment="1"/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0" fontId="10" fillId="2" borderId="4" xfId="0" applyFont="1" applyFill="1" applyBorder="1" applyAlignment="1">
      <alignment horizontal="left" vertical="top" wrapText="1"/>
    </xf>
    <xf numFmtId="0" fontId="0" fillId="2" borderId="10" xfId="0" applyFill="1" applyBorder="1" applyAlignment="1">
      <alignment horizontal="center" vertical="top" wrapText="1"/>
    </xf>
    <xf numFmtId="0" fontId="0" fillId="2" borderId="6" xfId="0" applyFill="1" applyBorder="1" applyAlignment="1">
      <alignment horizontal="center" vertical="top" wrapText="1"/>
    </xf>
    <xf numFmtId="0" fontId="11" fillId="0" borderId="1" xfId="0" applyFont="1" applyBorder="1" applyAlignment="1">
      <alignment vertical="top" wrapText="1"/>
    </xf>
    <xf numFmtId="0" fontId="3" fillId="0" borderId="10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 wrapText="1"/>
    </xf>
    <xf numFmtId="164" fontId="6" fillId="0" borderId="2" xfId="0" applyNumberFormat="1" applyFont="1" applyFill="1" applyBorder="1" applyAlignment="1">
      <alignment horizontal="center" vertical="center"/>
    </xf>
    <xf numFmtId="164" fontId="6" fillId="0" borderId="8" xfId="0" applyNumberFormat="1" applyFont="1" applyFill="1" applyBorder="1" applyAlignment="1">
      <alignment horizontal="center" vertical="center"/>
    </xf>
    <xf numFmtId="0" fontId="11" fillId="2" borderId="10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31"/>
  <sheetViews>
    <sheetView tabSelected="1" view="pageBreakPreview" zoomScaleNormal="100" zoomScaleSheetLayoutView="100" workbookViewId="0">
      <selection activeCell="C12" sqref="C12"/>
    </sheetView>
  </sheetViews>
  <sheetFormatPr defaultRowHeight="15" x14ac:dyDescent="0.25"/>
  <cols>
    <col min="1" max="1" width="38" customWidth="1"/>
    <col min="2" max="2" width="26.7109375" customWidth="1"/>
    <col min="3" max="3" width="10.42578125" customWidth="1"/>
    <col min="4" max="4" width="16" customWidth="1"/>
    <col min="5" max="5" width="15.28515625" customWidth="1"/>
    <col min="6" max="6" width="16" customWidth="1"/>
    <col min="7" max="9" width="9.140625" customWidth="1"/>
  </cols>
  <sheetData>
    <row r="1" spans="1:6" x14ac:dyDescent="0.25">
      <c r="B1" s="4" t="s">
        <v>152</v>
      </c>
    </row>
    <row r="3" spans="1:6" ht="45.75" thickBot="1" x14ac:dyDescent="0.3">
      <c r="A3" s="70" t="s">
        <v>3</v>
      </c>
      <c r="B3" s="70" t="s">
        <v>5</v>
      </c>
      <c r="C3" s="70" t="s">
        <v>0</v>
      </c>
      <c r="D3" s="70" t="s">
        <v>1</v>
      </c>
      <c r="E3" s="71" t="s">
        <v>2</v>
      </c>
      <c r="F3" s="3" t="s">
        <v>101</v>
      </c>
    </row>
    <row r="4" spans="1:6" s="1" customFormat="1" ht="23.25" customHeight="1" thickBot="1" x14ac:dyDescent="0.3">
      <c r="A4" s="24" t="s">
        <v>26</v>
      </c>
      <c r="B4" s="24"/>
      <c r="C4" s="25">
        <v>9</v>
      </c>
      <c r="D4" s="26">
        <f>SUM(D5:D13)</f>
        <v>280.8</v>
      </c>
      <c r="E4" s="26"/>
      <c r="F4" s="26">
        <f>SUM(F5:F13)</f>
        <v>324.60000000000002</v>
      </c>
    </row>
    <row r="5" spans="1:6" ht="15" customHeight="1" x14ac:dyDescent="0.25">
      <c r="A5" s="133" t="s">
        <v>149</v>
      </c>
      <c r="B5" s="133" t="s">
        <v>20</v>
      </c>
      <c r="C5" s="31">
        <v>1</v>
      </c>
      <c r="D5" s="31">
        <v>43</v>
      </c>
      <c r="E5" s="31">
        <v>2</v>
      </c>
      <c r="F5" s="31">
        <v>43</v>
      </c>
    </row>
    <row r="6" spans="1:6" ht="15.75" thickBot="1" x14ac:dyDescent="0.3">
      <c r="A6" s="134"/>
      <c r="B6" s="134"/>
      <c r="C6" s="32">
        <v>2</v>
      </c>
      <c r="D6" s="33">
        <v>41.7</v>
      </c>
      <c r="E6" s="32">
        <v>2</v>
      </c>
      <c r="F6" s="33">
        <v>44</v>
      </c>
    </row>
    <row r="7" spans="1:6" ht="21" customHeight="1" x14ac:dyDescent="0.25">
      <c r="A7" s="135" t="s">
        <v>24</v>
      </c>
      <c r="B7" s="133" t="s">
        <v>20</v>
      </c>
      <c r="C7" s="36">
        <v>1</v>
      </c>
      <c r="D7" s="37">
        <v>19.600000000000001</v>
      </c>
      <c r="E7" s="36">
        <v>1</v>
      </c>
      <c r="F7" s="37">
        <v>28</v>
      </c>
    </row>
    <row r="8" spans="1:6" ht="21" customHeight="1" x14ac:dyDescent="0.25">
      <c r="A8" s="136"/>
      <c r="B8" s="138"/>
      <c r="C8" s="21">
        <v>2</v>
      </c>
      <c r="D8" s="22">
        <v>19.7</v>
      </c>
      <c r="E8" s="21">
        <v>1</v>
      </c>
      <c r="F8" s="22">
        <v>28</v>
      </c>
    </row>
    <row r="9" spans="1:6" ht="21" customHeight="1" thickBot="1" x14ac:dyDescent="0.3">
      <c r="A9" s="137"/>
      <c r="B9" s="134"/>
      <c r="C9" s="32">
        <v>4</v>
      </c>
      <c r="D9" s="33">
        <v>19.899999999999999</v>
      </c>
      <c r="E9" s="32">
        <v>1</v>
      </c>
      <c r="F9" s="33">
        <v>28</v>
      </c>
    </row>
    <row r="10" spans="1:6" ht="15" customHeight="1" x14ac:dyDescent="0.25">
      <c r="A10" s="133" t="s">
        <v>25</v>
      </c>
      <c r="B10" s="133" t="s">
        <v>20</v>
      </c>
      <c r="C10" s="21">
        <v>3</v>
      </c>
      <c r="D10" s="38">
        <v>19.899999999999999</v>
      </c>
      <c r="E10" s="35">
        <v>1</v>
      </c>
      <c r="F10" s="38">
        <v>28</v>
      </c>
    </row>
    <row r="11" spans="1:6" ht="15.75" thickBot="1" x14ac:dyDescent="0.3">
      <c r="A11" s="134"/>
      <c r="B11" s="134"/>
      <c r="C11" s="32">
        <v>4</v>
      </c>
      <c r="D11" s="39">
        <v>19.399999999999999</v>
      </c>
      <c r="E11" s="34">
        <v>1</v>
      </c>
      <c r="F11" s="39">
        <v>28</v>
      </c>
    </row>
    <row r="12" spans="1:6" s="8" customFormat="1" ht="17.25" customHeight="1" x14ac:dyDescent="0.25">
      <c r="A12" s="144" t="s">
        <v>27</v>
      </c>
      <c r="B12" s="133" t="s">
        <v>20</v>
      </c>
      <c r="C12" s="31">
        <v>1</v>
      </c>
      <c r="D12" s="42">
        <v>48.8</v>
      </c>
      <c r="E12" s="31">
        <v>3</v>
      </c>
      <c r="F12" s="42">
        <v>48.8</v>
      </c>
    </row>
    <row r="13" spans="1:6" s="8" customFormat="1" ht="17.25" customHeight="1" thickBot="1" x14ac:dyDescent="0.3">
      <c r="A13" s="145"/>
      <c r="B13" s="134"/>
      <c r="C13" s="32">
        <v>2</v>
      </c>
      <c r="D13" s="41">
        <v>48.8</v>
      </c>
      <c r="E13" s="32">
        <v>3</v>
      </c>
      <c r="F13" s="41">
        <v>48.8</v>
      </c>
    </row>
    <row r="14" spans="1:6" s="1" customFormat="1" ht="23.25" customHeight="1" thickBot="1" x14ac:dyDescent="0.3">
      <c r="A14" s="24" t="s">
        <v>31</v>
      </c>
      <c r="B14" s="24"/>
      <c r="C14" s="25">
        <v>4</v>
      </c>
      <c r="D14" s="26">
        <f>SUM(D15:D18)</f>
        <v>206.7</v>
      </c>
      <c r="E14" s="26"/>
      <c r="F14" s="26">
        <f>SUM(F15:F18)</f>
        <v>223.8</v>
      </c>
    </row>
    <row r="15" spans="1:6" ht="15" customHeight="1" x14ac:dyDescent="0.25">
      <c r="A15" s="133" t="s">
        <v>28</v>
      </c>
      <c r="B15" s="133" t="s">
        <v>20</v>
      </c>
      <c r="C15" s="21">
        <v>1</v>
      </c>
      <c r="D15" s="40">
        <f>2+6.2+1.6+1.7+9+17.1+3.8+1.8+14+14.3</f>
        <v>71.5</v>
      </c>
      <c r="E15" s="21">
        <v>3</v>
      </c>
      <c r="F15" s="40">
        <f>2+6.2+1.6+1.7+9+17.1+3.8+1.8+14+14.3</f>
        <v>71.5</v>
      </c>
    </row>
    <row r="16" spans="1:6" ht="15.75" thickBot="1" x14ac:dyDescent="0.3">
      <c r="A16" s="134"/>
      <c r="B16" s="134"/>
      <c r="C16" s="32">
        <v>2</v>
      </c>
      <c r="D16" s="41">
        <f>3.2+2+3.7+8.2+8.8+6.9+4.1+14</f>
        <v>50.9</v>
      </c>
      <c r="E16" s="32">
        <v>3</v>
      </c>
      <c r="F16" s="41">
        <v>56</v>
      </c>
    </row>
    <row r="17" spans="1:6" ht="20.25" customHeight="1" thickBot="1" x14ac:dyDescent="0.3">
      <c r="A17" s="130" t="s">
        <v>29</v>
      </c>
      <c r="B17" s="129" t="s">
        <v>148</v>
      </c>
      <c r="C17" s="32">
        <v>4</v>
      </c>
      <c r="D17" s="41">
        <f>6.5+7.1+11.9+6.5</f>
        <v>32</v>
      </c>
      <c r="E17" s="32">
        <v>2</v>
      </c>
      <c r="F17" s="41">
        <v>44</v>
      </c>
    </row>
    <row r="18" spans="1:6" ht="45.75" customHeight="1" thickBot="1" x14ac:dyDescent="0.3">
      <c r="A18" s="23" t="s">
        <v>30</v>
      </c>
      <c r="B18" s="23" t="s">
        <v>20</v>
      </c>
      <c r="C18" s="44">
        <v>1</v>
      </c>
      <c r="D18" s="45">
        <v>52.3</v>
      </c>
      <c r="E18" s="44">
        <v>2</v>
      </c>
      <c r="F18" s="45">
        <v>52.3</v>
      </c>
    </row>
    <row r="19" spans="1:6" s="1" customFormat="1" ht="39.75" customHeight="1" thickBot="1" x14ac:dyDescent="0.3">
      <c r="A19" s="24" t="s">
        <v>58</v>
      </c>
      <c r="B19" s="24"/>
      <c r="C19" s="25">
        <v>58</v>
      </c>
      <c r="D19" s="26">
        <f>SUM(D20:D77)</f>
        <v>2678</v>
      </c>
      <c r="E19" s="26"/>
      <c r="F19" s="26">
        <f>SUM(F20:F77)</f>
        <v>2824.5</v>
      </c>
    </row>
    <row r="20" spans="1:6" s="8" customFormat="1" ht="17.25" customHeight="1" x14ac:dyDescent="0.25">
      <c r="A20" s="180" t="s">
        <v>59</v>
      </c>
      <c r="B20" s="133" t="s">
        <v>60</v>
      </c>
      <c r="C20" s="19">
        <v>1</v>
      </c>
      <c r="D20" s="50">
        <v>24.7</v>
      </c>
      <c r="E20" s="19">
        <v>1</v>
      </c>
      <c r="F20" s="50">
        <v>28</v>
      </c>
    </row>
    <row r="21" spans="1:6" s="8" customFormat="1" ht="17.25" customHeight="1" thickBot="1" x14ac:dyDescent="0.3">
      <c r="A21" s="181"/>
      <c r="B21" s="138"/>
      <c r="C21" s="15">
        <v>3</v>
      </c>
      <c r="D21" s="52">
        <v>23</v>
      </c>
      <c r="E21" s="15">
        <v>1</v>
      </c>
      <c r="F21" s="52">
        <v>28</v>
      </c>
    </row>
    <row r="22" spans="1:6" s="8" customFormat="1" ht="17.25" customHeight="1" x14ac:dyDescent="0.25">
      <c r="A22" s="144" t="s">
        <v>61</v>
      </c>
      <c r="B22" s="133" t="s">
        <v>62</v>
      </c>
      <c r="C22" s="19">
        <v>2</v>
      </c>
      <c r="D22" s="50">
        <v>25.8</v>
      </c>
      <c r="E22" s="19">
        <v>1</v>
      </c>
      <c r="F22" s="50">
        <v>28</v>
      </c>
    </row>
    <row r="23" spans="1:6" s="8" customFormat="1" ht="17.25" customHeight="1" x14ac:dyDescent="0.25">
      <c r="A23" s="149"/>
      <c r="B23" s="138"/>
      <c r="C23" s="11">
        <v>3</v>
      </c>
      <c r="D23" s="51">
        <v>25.6</v>
      </c>
      <c r="E23" s="11">
        <v>1</v>
      </c>
      <c r="F23" s="51">
        <v>28</v>
      </c>
    </row>
    <row r="24" spans="1:6" s="8" customFormat="1" ht="17.25" customHeight="1" thickBot="1" x14ac:dyDescent="0.3">
      <c r="A24" s="145"/>
      <c r="B24" s="134"/>
      <c r="C24" s="15">
        <v>4</v>
      </c>
      <c r="D24" s="52">
        <v>25.4</v>
      </c>
      <c r="E24" s="15">
        <v>1</v>
      </c>
      <c r="F24" s="52">
        <v>28</v>
      </c>
    </row>
    <row r="25" spans="1:6" ht="15" customHeight="1" x14ac:dyDescent="0.25">
      <c r="A25" s="133" t="s">
        <v>32</v>
      </c>
      <c r="B25" s="133" t="s">
        <v>33</v>
      </c>
      <c r="C25" s="46">
        <v>1</v>
      </c>
      <c r="D25" s="47">
        <v>71.900000000000006</v>
      </c>
      <c r="E25" s="46">
        <v>3</v>
      </c>
      <c r="F25" s="47">
        <v>71.900000000000006</v>
      </c>
    </row>
    <row r="26" spans="1:6" ht="15.75" thickBot="1" x14ac:dyDescent="0.3">
      <c r="A26" s="134"/>
      <c r="B26" s="134"/>
      <c r="C26" s="48">
        <v>2</v>
      </c>
      <c r="D26" s="49">
        <v>68.900000000000006</v>
      </c>
      <c r="E26" s="48">
        <v>3</v>
      </c>
      <c r="F26" s="49">
        <v>68.900000000000006</v>
      </c>
    </row>
    <row r="27" spans="1:6" s="8" customFormat="1" ht="17.25" customHeight="1" x14ac:dyDescent="0.25">
      <c r="A27" s="144" t="s">
        <v>63</v>
      </c>
      <c r="B27" s="133" t="s">
        <v>64</v>
      </c>
      <c r="C27" s="11">
        <v>1</v>
      </c>
      <c r="D27" s="51">
        <v>42.2</v>
      </c>
      <c r="E27" s="11">
        <v>2</v>
      </c>
      <c r="F27" s="51">
        <v>44</v>
      </c>
    </row>
    <row r="28" spans="1:6" s="8" customFormat="1" ht="17.25" customHeight="1" thickBot="1" x14ac:dyDescent="0.3">
      <c r="A28" s="145"/>
      <c r="B28" s="134"/>
      <c r="C28" s="15">
        <v>2</v>
      </c>
      <c r="D28" s="52">
        <v>41.8</v>
      </c>
      <c r="E28" s="15">
        <v>2</v>
      </c>
      <c r="F28" s="52">
        <v>44</v>
      </c>
    </row>
    <row r="29" spans="1:6" s="8" customFormat="1" ht="17.25" customHeight="1" x14ac:dyDescent="0.25">
      <c r="A29" s="180" t="s">
        <v>65</v>
      </c>
      <c r="B29" s="133" t="s">
        <v>66</v>
      </c>
      <c r="C29" s="11">
        <v>1</v>
      </c>
      <c r="D29" s="51">
        <v>44.1</v>
      </c>
      <c r="E29" s="11">
        <v>2</v>
      </c>
      <c r="F29" s="51">
        <v>44.1</v>
      </c>
    </row>
    <row r="30" spans="1:6" s="8" customFormat="1" ht="17.25" customHeight="1" thickBot="1" x14ac:dyDescent="0.3">
      <c r="A30" s="182"/>
      <c r="B30" s="134"/>
      <c r="C30" s="15">
        <v>2</v>
      </c>
      <c r="D30" s="52">
        <v>44.1</v>
      </c>
      <c r="E30" s="15">
        <v>2</v>
      </c>
      <c r="F30" s="52">
        <v>44.1</v>
      </c>
    </row>
    <row r="31" spans="1:6" s="8" customFormat="1" ht="17.25" customHeight="1" thickBot="1" x14ac:dyDescent="0.3">
      <c r="A31" s="183" t="s">
        <v>67</v>
      </c>
      <c r="B31" s="113" t="s">
        <v>68</v>
      </c>
      <c r="C31" s="117">
        <v>1</v>
      </c>
      <c r="D31" s="116">
        <v>45</v>
      </c>
      <c r="E31" s="117">
        <v>2</v>
      </c>
      <c r="F31" s="116">
        <v>45</v>
      </c>
    </row>
    <row r="32" spans="1:6" s="8" customFormat="1" ht="17.25" customHeight="1" x14ac:dyDescent="0.25">
      <c r="A32" s="180" t="s">
        <v>69</v>
      </c>
      <c r="B32" s="133" t="s">
        <v>70</v>
      </c>
      <c r="C32" s="19">
        <v>1</v>
      </c>
      <c r="D32" s="50">
        <v>58.3</v>
      </c>
      <c r="E32" s="19">
        <v>2</v>
      </c>
      <c r="F32" s="50">
        <v>58.3</v>
      </c>
    </row>
    <row r="33" spans="1:6" s="8" customFormat="1" ht="17.25" customHeight="1" thickBot="1" x14ac:dyDescent="0.3">
      <c r="A33" s="182"/>
      <c r="B33" s="134"/>
      <c r="C33" s="15">
        <v>2</v>
      </c>
      <c r="D33" s="52">
        <v>59.7</v>
      </c>
      <c r="E33" s="15">
        <v>2</v>
      </c>
      <c r="F33" s="52">
        <v>59.7</v>
      </c>
    </row>
    <row r="34" spans="1:6" s="8" customFormat="1" ht="17.25" customHeight="1" x14ac:dyDescent="0.25">
      <c r="A34" s="180" t="s">
        <v>71</v>
      </c>
      <c r="B34" s="133" t="s">
        <v>72</v>
      </c>
      <c r="C34" s="11">
        <v>1</v>
      </c>
      <c r="D34" s="51">
        <v>77.099999999999994</v>
      </c>
      <c r="E34" s="11">
        <v>3</v>
      </c>
      <c r="F34" s="51">
        <v>77.099999999999994</v>
      </c>
    </row>
    <row r="35" spans="1:6" s="8" customFormat="1" ht="17.25" customHeight="1" thickBot="1" x14ac:dyDescent="0.3">
      <c r="A35" s="182"/>
      <c r="B35" s="134"/>
      <c r="C35" s="15">
        <v>2</v>
      </c>
      <c r="D35" s="52">
        <v>77.3</v>
      </c>
      <c r="E35" s="15">
        <v>3</v>
      </c>
      <c r="F35" s="52">
        <v>77.3</v>
      </c>
    </row>
    <row r="36" spans="1:6" s="8" customFormat="1" ht="17.25" customHeight="1" x14ac:dyDescent="0.25">
      <c r="A36" s="180" t="s">
        <v>73</v>
      </c>
      <c r="B36" s="133" t="s">
        <v>74</v>
      </c>
      <c r="C36" s="11">
        <v>1</v>
      </c>
      <c r="D36" s="51">
        <v>74.7</v>
      </c>
      <c r="E36" s="11">
        <v>4</v>
      </c>
      <c r="F36" s="51">
        <v>74.7</v>
      </c>
    </row>
    <row r="37" spans="1:6" s="8" customFormat="1" ht="17.25" customHeight="1" thickBot="1" x14ac:dyDescent="0.3">
      <c r="A37" s="182"/>
      <c r="B37" s="134"/>
      <c r="C37" s="15">
        <v>2</v>
      </c>
      <c r="D37" s="52">
        <v>73.3</v>
      </c>
      <c r="E37" s="15">
        <v>4</v>
      </c>
      <c r="F37" s="52">
        <v>73.3</v>
      </c>
    </row>
    <row r="38" spans="1:6" s="8" customFormat="1" ht="17.25" customHeight="1" x14ac:dyDescent="0.25">
      <c r="A38" s="180" t="s">
        <v>75</v>
      </c>
      <c r="B38" s="133" t="s">
        <v>76</v>
      </c>
      <c r="C38" s="11">
        <v>1</v>
      </c>
      <c r="D38" s="51">
        <v>77.5</v>
      </c>
      <c r="E38" s="11">
        <v>3</v>
      </c>
      <c r="F38" s="51">
        <v>77.5</v>
      </c>
    </row>
    <row r="39" spans="1:6" s="8" customFormat="1" ht="17.25" customHeight="1" thickBot="1" x14ac:dyDescent="0.3">
      <c r="A39" s="182"/>
      <c r="B39" s="134"/>
      <c r="C39" s="15">
        <v>2</v>
      </c>
      <c r="D39" s="52">
        <v>76.5</v>
      </c>
      <c r="E39" s="15">
        <v>4</v>
      </c>
      <c r="F39" s="52">
        <v>76.5</v>
      </c>
    </row>
    <row r="40" spans="1:6" s="8" customFormat="1" ht="17.25" customHeight="1" x14ac:dyDescent="0.25">
      <c r="A40" s="133" t="s">
        <v>77</v>
      </c>
      <c r="B40" s="133" t="s">
        <v>78</v>
      </c>
      <c r="C40" s="11">
        <v>1</v>
      </c>
      <c r="D40" s="51">
        <v>52.5</v>
      </c>
      <c r="E40" s="11">
        <v>3</v>
      </c>
      <c r="F40" s="51">
        <v>52.5</v>
      </c>
    </row>
    <row r="41" spans="1:6" s="8" customFormat="1" ht="17.25" customHeight="1" thickBot="1" x14ac:dyDescent="0.3">
      <c r="A41" s="134"/>
      <c r="B41" s="134"/>
      <c r="C41" s="15">
        <v>2</v>
      </c>
      <c r="D41" s="52">
        <v>53.1</v>
      </c>
      <c r="E41" s="15">
        <v>3</v>
      </c>
      <c r="F41" s="52">
        <v>53.1</v>
      </c>
    </row>
    <row r="42" spans="1:6" ht="30.75" thickBot="1" x14ac:dyDescent="0.3">
      <c r="A42" s="105" t="s">
        <v>34</v>
      </c>
      <c r="B42" s="102" t="s">
        <v>35</v>
      </c>
      <c r="C42" s="48">
        <v>2</v>
      </c>
      <c r="D42" s="49">
        <v>19.3</v>
      </c>
      <c r="E42" s="48">
        <v>1</v>
      </c>
      <c r="F42" s="49">
        <v>28</v>
      </c>
    </row>
    <row r="43" spans="1:6" x14ac:dyDescent="0.25">
      <c r="A43" s="146" t="s">
        <v>36</v>
      </c>
      <c r="B43" s="138" t="s">
        <v>37</v>
      </c>
      <c r="C43" s="19">
        <v>1</v>
      </c>
      <c r="D43" s="50">
        <v>19.399999999999999</v>
      </c>
      <c r="E43" s="19">
        <v>1</v>
      </c>
      <c r="F43" s="50">
        <v>28</v>
      </c>
    </row>
    <row r="44" spans="1:6" x14ac:dyDescent="0.25">
      <c r="A44" s="147"/>
      <c r="B44" s="148"/>
      <c r="C44" s="53">
        <v>2</v>
      </c>
      <c r="D44" s="54">
        <v>19.2</v>
      </c>
      <c r="E44" s="53">
        <v>1</v>
      </c>
      <c r="F44" s="54">
        <v>28</v>
      </c>
    </row>
    <row r="45" spans="1:6" ht="15.75" thickBot="1" x14ac:dyDescent="0.3">
      <c r="A45" s="147"/>
      <c r="B45" s="148"/>
      <c r="C45" s="15">
        <v>3</v>
      </c>
      <c r="D45" s="52">
        <v>19.100000000000001</v>
      </c>
      <c r="E45" s="15">
        <v>1</v>
      </c>
      <c r="F45" s="52">
        <v>28</v>
      </c>
    </row>
    <row r="46" spans="1:6" s="8" customFormat="1" ht="17.25" customHeight="1" x14ac:dyDescent="0.25">
      <c r="A46" s="144" t="s">
        <v>79</v>
      </c>
      <c r="B46" s="133" t="s">
        <v>80</v>
      </c>
      <c r="C46" s="11">
        <v>1</v>
      </c>
      <c r="D46" s="51">
        <v>44.6</v>
      </c>
      <c r="E46" s="11">
        <v>2</v>
      </c>
      <c r="F46" s="51">
        <v>44.6</v>
      </c>
    </row>
    <row r="47" spans="1:6" s="8" customFormat="1" ht="17.25" customHeight="1" thickBot="1" x14ac:dyDescent="0.3">
      <c r="A47" s="145"/>
      <c r="B47" s="134"/>
      <c r="C47" s="15">
        <v>2</v>
      </c>
      <c r="D47" s="52">
        <v>44.6</v>
      </c>
      <c r="E47" s="15">
        <v>2</v>
      </c>
      <c r="F47" s="52">
        <v>44.6</v>
      </c>
    </row>
    <row r="48" spans="1:6" s="8" customFormat="1" ht="17.25" customHeight="1" x14ac:dyDescent="0.25">
      <c r="A48" s="144" t="s">
        <v>81</v>
      </c>
      <c r="B48" s="133" t="s">
        <v>82</v>
      </c>
      <c r="C48" s="11">
        <v>1</v>
      </c>
      <c r="D48" s="51">
        <v>30.2</v>
      </c>
      <c r="E48" s="11">
        <v>1</v>
      </c>
      <c r="F48" s="51">
        <v>30.2</v>
      </c>
    </row>
    <row r="49" spans="1:6" s="8" customFormat="1" ht="17.25" customHeight="1" x14ac:dyDescent="0.25">
      <c r="A49" s="149"/>
      <c r="B49" s="138"/>
      <c r="C49" s="11">
        <v>2</v>
      </c>
      <c r="D49" s="51">
        <v>29.6</v>
      </c>
      <c r="E49" s="11">
        <v>1</v>
      </c>
      <c r="F49" s="51">
        <v>29.6</v>
      </c>
    </row>
    <row r="50" spans="1:6" s="8" customFormat="1" ht="17.25" customHeight="1" thickBot="1" x14ac:dyDescent="0.3">
      <c r="A50" s="149"/>
      <c r="B50" s="138"/>
      <c r="C50" s="11">
        <v>3</v>
      </c>
      <c r="D50" s="51">
        <v>28.8</v>
      </c>
      <c r="E50" s="11">
        <v>1</v>
      </c>
      <c r="F50" s="51">
        <v>28.8</v>
      </c>
    </row>
    <row r="51" spans="1:6" ht="15" customHeight="1" x14ac:dyDescent="0.25">
      <c r="A51" s="133" t="s">
        <v>38</v>
      </c>
      <c r="B51" s="133" t="s">
        <v>39</v>
      </c>
      <c r="C51" s="19">
        <v>1</v>
      </c>
      <c r="D51" s="50">
        <v>47.8</v>
      </c>
      <c r="E51" s="19">
        <v>3</v>
      </c>
      <c r="F51" s="50">
        <v>56</v>
      </c>
    </row>
    <row r="52" spans="1:6" ht="15.75" thickBot="1" x14ac:dyDescent="0.3">
      <c r="A52" s="134"/>
      <c r="B52" s="134"/>
      <c r="C52" s="15">
        <v>2</v>
      </c>
      <c r="D52" s="52">
        <v>47.7</v>
      </c>
      <c r="E52" s="15">
        <v>3</v>
      </c>
      <c r="F52" s="52">
        <v>56</v>
      </c>
    </row>
    <row r="53" spans="1:6" ht="34.5" customHeight="1" thickBot="1" x14ac:dyDescent="0.3">
      <c r="A53" s="112" t="s">
        <v>40</v>
      </c>
      <c r="B53" s="113" t="s">
        <v>41</v>
      </c>
      <c r="C53" s="15">
        <v>2</v>
      </c>
      <c r="D53" s="52">
        <v>26.2</v>
      </c>
      <c r="E53" s="15">
        <v>1</v>
      </c>
      <c r="F53" s="52">
        <v>28</v>
      </c>
    </row>
    <row r="54" spans="1:6" x14ac:dyDescent="0.25">
      <c r="A54" s="139" t="s">
        <v>42</v>
      </c>
      <c r="B54" s="133" t="s">
        <v>43</v>
      </c>
      <c r="C54" s="11">
        <v>1</v>
      </c>
      <c r="D54" s="51">
        <v>29.2</v>
      </c>
      <c r="E54" s="11">
        <v>1</v>
      </c>
      <c r="F54" s="51">
        <v>29.2</v>
      </c>
    </row>
    <row r="55" spans="1:6" x14ac:dyDescent="0.25">
      <c r="A55" s="147"/>
      <c r="B55" s="148"/>
      <c r="C55" s="53">
        <v>2</v>
      </c>
      <c r="D55" s="54">
        <v>31.3</v>
      </c>
      <c r="E55" s="53">
        <v>1</v>
      </c>
      <c r="F55" s="54">
        <v>31.3</v>
      </c>
    </row>
    <row r="56" spans="1:6" ht="15.75" thickBot="1" x14ac:dyDescent="0.3">
      <c r="A56" s="140"/>
      <c r="B56" s="141"/>
      <c r="C56" s="15">
        <v>3</v>
      </c>
      <c r="D56" s="52">
        <v>31.4</v>
      </c>
      <c r="E56" s="15">
        <v>1</v>
      </c>
      <c r="F56" s="52">
        <v>31.4</v>
      </c>
    </row>
    <row r="57" spans="1:6" ht="15" customHeight="1" thickBot="1" x14ac:dyDescent="0.3">
      <c r="A57" s="184" t="s">
        <v>44</v>
      </c>
      <c r="B57" s="119" t="s">
        <v>45</v>
      </c>
      <c r="C57" s="11">
        <v>1</v>
      </c>
      <c r="D57" s="51">
        <v>38.9</v>
      </c>
      <c r="E57" s="11">
        <v>1</v>
      </c>
      <c r="F57" s="51">
        <v>38.9</v>
      </c>
    </row>
    <row r="58" spans="1:6" ht="28.5" customHeight="1" thickBot="1" x14ac:dyDescent="0.3">
      <c r="A58" s="184" t="s">
        <v>46</v>
      </c>
      <c r="B58" s="113" t="s">
        <v>47</v>
      </c>
      <c r="C58" s="117">
        <v>1</v>
      </c>
      <c r="D58" s="116">
        <v>38</v>
      </c>
      <c r="E58" s="117">
        <v>2</v>
      </c>
      <c r="F58" s="101">
        <v>44</v>
      </c>
    </row>
    <row r="59" spans="1:6" x14ac:dyDescent="0.25">
      <c r="A59" s="139" t="s">
        <v>48</v>
      </c>
      <c r="B59" s="133" t="s">
        <v>49</v>
      </c>
      <c r="C59" s="19">
        <v>1</v>
      </c>
      <c r="D59" s="50">
        <v>35.299999999999997</v>
      </c>
      <c r="E59" s="19">
        <v>2</v>
      </c>
      <c r="F59" s="50">
        <v>44</v>
      </c>
    </row>
    <row r="60" spans="1:6" ht="15.75" thickBot="1" x14ac:dyDescent="0.3">
      <c r="A60" s="140"/>
      <c r="B60" s="141"/>
      <c r="C60" s="15">
        <v>2</v>
      </c>
      <c r="D60" s="52">
        <v>35.299999999999997</v>
      </c>
      <c r="E60" s="15">
        <v>2</v>
      </c>
      <c r="F60" s="52">
        <v>44</v>
      </c>
    </row>
    <row r="61" spans="1:6" ht="30.75" thickBot="1" x14ac:dyDescent="0.3">
      <c r="A61" s="103" t="s">
        <v>50</v>
      </c>
      <c r="B61" s="103" t="s">
        <v>51</v>
      </c>
      <c r="C61" s="48">
        <v>2</v>
      </c>
      <c r="D61" s="49">
        <v>19.2</v>
      </c>
      <c r="E61" s="48">
        <v>1</v>
      </c>
      <c r="F61" s="49">
        <v>28</v>
      </c>
    </row>
    <row r="62" spans="1:6" x14ac:dyDescent="0.25">
      <c r="A62" s="139" t="s">
        <v>52</v>
      </c>
      <c r="B62" s="133" t="s">
        <v>53</v>
      </c>
      <c r="C62" s="53">
        <v>1</v>
      </c>
      <c r="D62" s="54">
        <v>42.3</v>
      </c>
      <c r="E62" s="53">
        <v>2</v>
      </c>
      <c r="F62" s="54">
        <v>44</v>
      </c>
    </row>
    <row r="63" spans="1:6" ht="15.75" thickBot="1" x14ac:dyDescent="0.3">
      <c r="A63" s="147"/>
      <c r="B63" s="148"/>
      <c r="C63" s="15">
        <v>2</v>
      </c>
      <c r="D63" s="118">
        <v>20.5</v>
      </c>
      <c r="E63" s="15">
        <v>1</v>
      </c>
      <c r="F63" s="118">
        <v>28</v>
      </c>
    </row>
    <row r="64" spans="1:6" x14ac:dyDescent="0.25">
      <c r="A64" s="139" t="s">
        <v>54</v>
      </c>
      <c r="B64" s="133" t="s">
        <v>55</v>
      </c>
      <c r="C64" s="19">
        <v>1</v>
      </c>
      <c r="D64" s="50">
        <v>39.799999999999997</v>
      </c>
      <c r="E64" s="19">
        <v>2</v>
      </c>
      <c r="F64" s="50">
        <v>44</v>
      </c>
    </row>
    <row r="65" spans="1:6" ht="15.75" thickBot="1" x14ac:dyDescent="0.3">
      <c r="A65" s="153"/>
      <c r="B65" s="148"/>
      <c r="C65" s="15">
        <v>2</v>
      </c>
      <c r="D65" s="52">
        <v>38.1</v>
      </c>
      <c r="E65" s="15">
        <v>2</v>
      </c>
      <c r="F65" s="52">
        <v>44</v>
      </c>
    </row>
    <row r="66" spans="1:6" x14ac:dyDescent="0.25">
      <c r="A66" s="142" t="s">
        <v>56</v>
      </c>
      <c r="B66" s="143" t="s">
        <v>57</v>
      </c>
      <c r="C66" s="11">
        <v>1</v>
      </c>
      <c r="D66" s="51">
        <v>19</v>
      </c>
      <c r="E66" s="11">
        <v>1</v>
      </c>
      <c r="F66" s="51">
        <v>28</v>
      </c>
    </row>
    <row r="67" spans="1:6" ht="15.75" thickBot="1" x14ac:dyDescent="0.3">
      <c r="A67" s="140"/>
      <c r="B67" s="141"/>
      <c r="C67" s="15">
        <v>4</v>
      </c>
      <c r="D67" s="52">
        <v>19</v>
      </c>
      <c r="E67" s="15">
        <v>1</v>
      </c>
      <c r="F67" s="52">
        <v>28</v>
      </c>
    </row>
    <row r="68" spans="1:6" s="8" customFormat="1" ht="27.75" customHeight="1" thickBot="1" x14ac:dyDescent="0.3">
      <c r="A68" s="113" t="s">
        <v>83</v>
      </c>
      <c r="B68" s="113" t="s">
        <v>84</v>
      </c>
      <c r="C68" s="117">
        <v>1</v>
      </c>
      <c r="D68" s="116">
        <v>78.900000000000006</v>
      </c>
      <c r="E68" s="117">
        <v>3</v>
      </c>
      <c r="F68" s="116">
        <v>78.900000000000006</v>
      </c>
    </row>
    <row r="69" spans="1:6" s="8" customFormat="1" ht="27.75" customHeight="1" thickBot="1" x14ac:dyDescent="0.3">
      <c r="A69" s="119" t="s">
        <v>85</v>
      </c>
      <c r="B69" s="119" t="s">
        <v>86</v>
      </c>
      <c r="C69" s="117">
        <v>1</v>
      </c>
      <c r="D69" s="116">
        <f>80.6</f>
        <v>80.599999999999994</v>
      </c>
      <c r="E69" s="117">
        <v>3</v>
      </c>
      <c r="F69" s="116">
        <f>80.6</f>
        <v>80.599999999999994</v>
      </c>
    </row>
    <row r="70" spans="1:6" s="8" customFormat="1" ht="17.25" customHeight="1" x14ac:dyDescent="0.25">
      <c r="A70" s="133" t="s">
        <v>87</v>
      </c>
      <c r="B70" s="133" t="s">
        <v>88</v>
      </c>
      <c r="C70" s="19">
        <v>1</v>
      </c>
      <c r="D70" s="50">
        <v>79.900000000000006</v>
      </c>
      <c r="E70" s="19">
        <v>3</v>
      </c>
      <c r="F70" s="50">
        <v>79.900000000000006</v>
      </c>
    </row>
    <row r="71" spans="1:6" s="8" customFormat="1" ht="17.25" customHeight="1" thickBot="1" x14ac:dyDescent="0.3">
      <c r="A71" s="134"/>
      <c r="B71" s="134"/>
      <c r="C71" s="15">
        <v>2</v>
      </c>
      <c r="D71" s="52">
        <v>80</v>
      </c>
      <c r="E71" s="15">
        <v>3</v>
      </c>
      <c r="F71" s="52">
        <v>80</v>
      </c>
    </row>
    <row r="72" spans="1:6" s="8" customFormat="1" ht="17.25" customHeight="1" x14ac:dyDescent="0.25">
      <c r="A72" s="133" t="s">
        <v>89</v>
      </c>
      <c r="B72" s="133" t="s">
        <v>90</v>
      </c>
      <c r="C72" s="11">
        <v>1</v>
      </c>
      <c r="D72" s="51">
        <v>80.3</v>
      </c>
      <c r="E72" s="11">
        <v>3</v>
      </c>
      <c r="F72" s="51">
        <v>80.3</v>
      </c>
    </row>
    <row r="73" spans="1:6" s="8" customFormat="1" ht="17.25" customHeight="1" thickBot="1" x14ac:dyDescent="0.3">
      <c r="A73" s="134"/>
      <c r="B73" s="134"/>
      <c r="C73" s="15">
        <v>2</v>
      </c>
      <c r="D73" s="52">
        <v>81.599999999999994</v>
      </c>
      <c r="E73" s="15">
        <v>3</v>
      </c>
      <c r="F73" s="52">
        <v>81.599999999999994</v>
      </c>
    </row>
    <row r="74" spans="1:6" s="8" customFormat="1" ht="17.25" customHeight="1" x14ac:dyDescent="0.25">
      <c r="A74" s="133" t="s">
        <v>91</v>
      </c>
      <c r="B74" s="133" t="s">
        <v>92</v>
      </c>
      <c r="C74" s="11">
        <v>1</v>
      </c>
      <c r="D74" s="51">
        <v>52.7</v>
      </c>
      <c r="E74" s="11">
        <v>3</v>
      </c>
      <c r="F74" s="51">
        <v>56</v>
      </c>
    </row>
    <row r="75" spans="1:6" s="8" customFormat="1" ht="17.25" customHeight="1" thickBot="1" x14ac:dyDescent="0.3">
      <c r="A75" s="134"/>
      <c r="B75" s="134"/>
      <c r="C75" s="15">
        <v>2</v>
      </c>
      <c r="D75" s="52">
        <v>55.3</v>
      </c>
      <c r="E75" s="15">
        <v>3</v>
      </c>
      <c r="F75" s="52">
        <v>56</v>
      </c>
    </row>
    <row r="76" spans="1:6" s="8" customFormat="1" ht="17.25" customHeight="1" x14ac:dyDescent="0.25">
      <c r="A76" s="133" t="s">
        <v>93</v>
      </c>
      <c r="B76" s="133" t="s">
        <v>94</v>
      </c>
      <c r="C76" s="11">
        <v>1</v>
      </c>
      <c r="D76" s="51">
        <v>55.8</v>
      </c>
      <c r="E76" s="11">
        <v>3</v>
      </c>
      <c r="F76" s="51">
        <v>56</v>
      </c>
    </row>
    <row r="77" spans="1:6" s="8" customFormat="1" ht="17.25" customHeight="1" thickBot="1" x14ac:dyDescent="0.3">
      <c r="A77" s="134"/>
      <c r="B77" s="134"/>
      <c r="C77" s="15">
        <v>2</v>
      </c>
      <c r="D77" s="52">
        <v>56.6</v>
      </c>
      <c r="E77" s="15">
        <v>3</v>
      </c>
      <c r="F77" s="52">
        <v>56.6</v>
      </c>
    </row>
    <row r="78" spans="1:6" s="1" customFormat="1" ht="29.25" customHeight="1" thickBot="1" x14ac:dyDescent="0.3">
      <c r="A78" s="73" t="s">
        <v>98</v>
      </c>
      <c r="B78" s="73"/>
      <c r="C78" s="25">
        <v>5</v>
      </c>
      <c r="D78" s="26">
        <f>SUM(D79:D83)</f>
        <v>209.4</v>
      </c>
      <c r="E78" s="26"/>
      <c r="F78" s="26">
        <f>SUM(F79:F83)</f>
        <v>223.9</v>
      </c>
    </row>
    <row r="79" spans="1:6" ht="15.75" thickBot="1" x14ac:dyDescent="0.3">
      <c r="A79" s="123" t="s">
        <v>95</v>
      </c>
      <c r="B79" s="123" t="s">
        <v>20</v>
      </c>
      <c r="C79" s="44">
        <v>1</v>
      </c>
      <c r="D79" s="57">
        <v>22.5</v>
      </c>
      <c r="E79" s="44">
        <v>1</v>
      </c>
      <c r="F79" s="57">
        <v>28</v>
      </c>
    </row>
    <row r="80" spans="1:6" ht="15" customHeight="1" x14ac:dyDescent="0.25">
      <c r="A80" s="139" t="s">
        <v>96</v>
      </c>
      <c r="B80" s="133" t="s">
        <v>102</v>
      </c>
      <c r="C80" s="58">
        <v>1</v>
      </c>
      <c r="D80" s="185">
        <v>23.4</v>
      </c>
      <c r="E80" s="58">
        <v>1</v>
      </c>
      <c r="F80" s="59">
        <v>28</v>
      </c>
    </row>
    <row r="81" spans="1:6" ht="15.75" thickBot="1" x14ac:dyDescent="0.3">
      <c r="A81" s="140"/>
      <c r="B81" s="141"/>
      <c r="C81" s="60">
        <v>2</v>
      </c>
      <c r="D81" s="186">
        <v>23.6</v>
      </c>
      <c r="E81" s="60">
        <v>1</v>
      </c>
      <c r="F81" s="61">
        <v>28</v>
      </c>
    </row>
    <row r="82" spans="1:6" x14ac:dyDescent="0.25">
      <c r="A82" s="139" t="s">
        <v>97</v>
      </c>
      <c r="B82" s="133" t="s">
        <v>20</v>
      </c>
      <c r="C82" s="43">
        <v>1</v>
      </c>
      <c r="D82" s="62">
        <v>74.7</v>
      </c>
      <c r="E82" s="43">
        <v>4</v>
      </c>
      <c r="F82" s="62">
        <v>74.7</v>
      </c>
    </row>
    <row r="83" spans="1:6" ht="15.75" thickBot="1" x14ac:dyDescent="0.3">
      <c r="A83" s="140"/>
      <c r="B83" s="141"/>
      <c r="C83" s="60">
        <v>2</v>
      </c>
      <c r="D83" s="61">
        <v>65.2</v>
      </c>
      <c r="E83" s="60">
        <v>3</v>
      </c>
      <c r="F83" s="61">
        <v>65.2</v>
      </c>
    </row>
    <row r="84" spans="1:6" s="1" customFormat="1" ht="28.5" customHeight="1" thickBot="1" x14ac:dyDescent="0.3">
      <c r="A84" s="24" t="s">
        <v>21</v>
      </c>
      <c r="B84" s="24"/>
      <c r="C84" s="73">
        <v>13</v>
      </c>
      <c r="D84" s="72">
        <f>SUM(D85:D97)</f>
        <v>764.2</v>
      </c>
      <c r="E84" s="72"/>
      <c r="F84" s="72">
        <f>SUM(F85:F97)</f>
        <v>772.2</v>
      </c>
    </row>
    <row r="85" spans="1:6" s="8" customFormat="1" ht="17.25" customHeight="1" x14ac:dyDescent="0.25">
      <c r="A85" s="133" t="s">
        <v>103</v>
      </c>
      <c r="B85" s="133" t="s">
        <v>20</v>
      </c>
      <c r="C85" s="66">
        <v>1</v>
      </c>
      <c r="D85" s="67">
        <v>76.3</v>
      </c>
      <c r="E85" s="66">
        <v>3</v>
      </c>
      <c r="F85" s="67">
        <v>76.3</v>
      </c>
    </row>
    <row r="86" spans="1:6" s="8" customFormat="1" ht="17.25" customHeight="1" thickBot="1" x14ac:dyDescent="0.3">
      <c r="A86" s="134"/>
      <c r="B86" s="134"/>
      <c r="C86" s="16">
        <v>2</v>
      </c>
      <c r="D86" s="17">
        <v>76</v>
      </c>
      <c r="E86" s="18">
        <v>3</v>
      </c>
      <c r="F86" s="17">
        <v>76</v>
      </c>
    </row>
    <row r="87" spans="1:6" s="8" customFormat="1" ht="17.25" customHeight="1" x14ac:dyDescent="0.25">
      <c r="A87" s="133" t="s">
        <v>18</v>
      </c>
      <c r="B87" s="133" t="s">
        <v>19</v>
      </c>
      <c r="C87" s="27">
        <v>1</v>
      </c>
      <c r="D87" s="28">
        <v>57</v>
      </c>
      <c r="E87" s="29">
        <v>3</v>
      </c>
      <c r="F87" s="28">
        <v>57</v>
      </c>
    </row>
    <row r="88" spans="1:6" s="8" customFormat="1" ht="17.25" customHeight="1" x14ac:dyDescent="0.25">
      <c r="A88" s="138"/>
      <c r="B88" s="138"/>
      <c r="C88" s="12">
        <v>2</v>
      </c>
      <c r="D88" s="13">
        <v>24</v>
      </c>
      <c r="E88" s="14">
        <v>1</v>
      </c>
      <c r="F88" s="13">
        <v>28</v>
      </c>
    </row>
    <row r="89" spans="1:6" s="8" customFormat="1" ht="17.25" customHeight="1" thickBot="1" x14ac:dyDescent="0.3">
      <c r="A89" s="138"/>
      <c r="B89" s="138"/>
      <c r="C89" s="16">
        <v>3</v>
      </c>
      <c r="D89" s="17">
        <v>24</v>
      </c>
      <c r="E89" s="18">
        <v>1</v>
      </c>
      <c r="F89" s="17">
        <v>28</v>
      </c>
    </row>
    <row r="90" spans="1:6" s="8" customFormat="1" ht="17.25" customHeight="1" x14ac:dyDescent="0.25">
      <c r="A90" s="187" t="s">
        <v>16</v>
      </c>
      <c r="B90" s="133" t="s">
        <v>17</v>
      </c>
      <c r="C90" s="30">
        <v>1</v>
      </c>
      <c r="D90" s="13">
        <v>73.900000000000006</v>
      </c>
      <c r="E90" s="14">
        <v>3</v>
      </c>
      <c r="F90" s="13">
        <v>73.900000000000006</v>
      </c>
    </row>
    <row r="91" spans="1:6" s="8" customFormat="1" ht="17.25" customHeight="1" x14ac:dyDescent="0.25">
      <c r="A91" s="188"/>
      <c r="B91" s="138"/>
      <c r="C91" s="12">
        <v>2</v>
      </c>
      <c r="D91" s="13">
        <v>56.6</v>
      </c>
      <c r="E91" s="14">
        <v>2</v>
      </c>
      <c r="F91" s="13">
        <v>56.6</v>
      </c>
    </row>
    <row r="92" spans="1:6" s="8" customFormat="1" ht="17.25" customHeight="1" x14ac:dyDescent="0.25">
      <c r="A92" s="188"/>
      <c r="B92" s="138"/>
      <c r="C92" s="12">
        <v>3</v>
      </c>
      <c r="D92" s="13">
        <v>72.900000000000006</v>
      </c>
      <c r="E92" s="14">
        <v>3</v>
      </c>
      <c r="F92" s="13">
        <v>72.900000000000006</v>
      </c>
    </row>
    <row r="93" spans="1:6" s="8" customFormat="1" ht="17.25" customHeight="1" x14ac:dyDescent="0.25">
      <c r="A93" s="188"/>
      <c r="B93" s="138"/>
      <c r="C93" s="12">
        <v>4</v>
      </c>
      <c r="D93" s="13">
        <v>58.1</v>
      </c>
      <c r="E93" s="14">
        <v>2</v>
      </c>
      <c r="F93" s="13">
        <v>58.1</v>
      </c>
    </row>
    <row r="94" spans="1:6" s="8" customFormat="1" ht="17.25" customHeight="1" x14ac:dyDescent="0.25">
      <c r="A94" s="188"/>
      <c r="B94" s="138"/>
      <c r="C94" s="12">
        <v>5</v>
      </c>
      <c r="D94" s="13">
        <v>57.5</v>
      </c>
      <c r="E94" s="14">
        <v>2</v>
      </c>
      <c r="F94" s="13">
        <v>57.5</v>
      </c>
    </row>
    <row r="95" spans="1:6" s="8" customFormat="1" ht="17.25" customHeight="1" x14ac:dyDescent="0.25">
      <c r="A95" s="188"/>
      <c r="B95" s="138"/>
      <c r="C95" s="12">
        <v>6</v>
      </c>
      <c r="D95" s="13">
        <v>58.7</v>
      </c>
      <c r="E95" s="14">
        <v>2</v>
      </c>
      <c r="F95" s="13">
        <v>58.7</v>
      </c>
    </row>
    <row r="96" spans="1:6" s="8" customFormat="1" ht="17.25" customHeight="1" x14ac:dyDescent="0.25">
      <c r="A96" s="188"/>
      <c r="B96" s="138"/>
      <c r="C96" s="12">
        <v>7</v>
      </c>
      <c r="D96" s="13">
        <v>71.8</v>
      </c>
      <c r="E96" s="14">
        <v>3</v>
      </c>
      <c r="F96" s="13">
        <v>71.8</v>
      </c>
    </row>
    <row r="97" spans="1:6" s="8" customFormat="1" ht="17.25" customHeight="1" thickBot="1" x14ac:dyDescent="0.3">
      <c r="A97" s="189"/>
      <c r="B97" s="134"/>
      <c r="C97" s="16">
        <v>8</v>
      </c>
      <c r="D97" s="17">
        <v>57.4</v>
      </c>
      <c r="E97" s="18">
        <v>2</v>
      </c>
      <c r="F97" s="17">
        <v>57.4</v>
      </c>
    </row>
    <row r="98" spans="1:6" s="1" customFormat="1" ht="28.5" customHeight="1" thickBot="1" x14ac:dyDescent="0.3">
      <c r="A98" s="24" t="s">
        <v>23</v>
      </c>
      <c r="B98" s="24"/>
      <c r="C98" s="73">
        <v>2</v>
      </c>
      <c r="D98" s="72">
        <f>SUM(D99:D100)</f>
        <v>88.2</v>
      </c>
      <c r="E98" s="72"/>
      <c r="F98" s="72">
        <f>SUM(F99:F100)</f>
        <v>92.4</v>
      </c>
    </row>
    <row r="99" spans="1:6" s="8" customFormat="1" ht="47.25" customHeight="1" thickBot="1" x14ac:dyDescent="0.3">
      <c r="A99" s="128" t="s">
        <v>22</v>
      </c>
      <c r="B99" s="190" t="s">
        <v>141</v>
      </c>
      <c r="C99" s="14">
        <v>3</v>
      </c>
      <c r="D99" s="20">
        <v>48.4</v>
      </c>
      <c r="E99" s="14">
        <v>2</v>
      </c>
      <c r="F99" s="20">
        <v>48.4</v>
      </c>
    </row>
    <row r="100" spans="1:6" s="8" customFormat="1" ht="90" customHeight="1" thickBot="1" x14ac:dyDescent="0.3">
      <c r="A100" s="126" t="s">
        <v>146</v>
      </c>
      <c r="B100" s="191" t="s">
        <v>147</v>
      </c>
      <c r="C100" s="16">
        <v>4</v>
      </c>
      <c r="D100" s="16">
        <v>39.799999999999997</v>
      </c>
      <c r="E100" s="122">
        <v>2</v>
      </c>
      <c r="F100" s="16">
        <v>44</v>
      </c>
    </row>
    <row r="101" spans="1:6" s="1" customFormat="1" ht="28.5" customHeight="1" thickBot="1" x14ac:dyDescent="0.3">
      <c r="A101" s="24" t="s">
        <v>105</v>
      </c>
      <c r="B101" s="24"/>
      <c r="C101" s="73">
        <v>4</v>
      </c>
      <c r="D101" s="72">
        <f>SUM(D102:D105)</f>
        <v>134.80000000000001</v>
      </c>
      <c r="E101" s="72"/>
      <c r="F101" s="72">
        <f>SUM(F102:F105)</f>
        <v>145.30000000000001</v>
      </c>
    </row>
    <row r="102" spans="1:6" s="8" customFormat="1" ht="17.25" customHeight="1" x14ac:dyDescent="0.25">
      <c r="A102" s="144" t="s">
        <v>142</v>
      </c>
      <c r="B102" s="151" t="s">
        <v>104</v>
      </c>
      <c r="C102" s="85">
        <v>1</v>
      </c>
      <c r="D102" s="19">
        <v>44.8</v>
      </c>
      <c r="E102" s="115">
        <v>2</v>
      </c>
      <c r="F102" s="115">
        <v>46</v>
      </c>
    </row>
    <row r="103" spans="1:6" s="8" customFormat="1" ht="17.25" customHeight="1" thickBot="1" x14ac:dyDescent="0.3">
      <c r="A103" s="145"/>
      <c r="B103" s="152"/>
      <c r="C103" s="88">
        <v>2</v>
      </c>
      <c r="D103" s="15">
        <v>43.3</v>
      </c>
      <c r="E103" s="56">
        <v>1</v>
      </c>
      <c r="F103" s="56">
        <v>43.3</v>
      </c>
    </row>
    <row r="104" spans="1:6" s="8" customFormat="1" ht="17.25" customHeight="1" x14ac:dyDescent="0.25">
      <c r="A104" s="133" t="s">
        <v>143</v>
      </c>
      <c r="B104" s="151" t="s">
        <v>104</v>
      </c>
      <c r="C104" s="85">
        <v>1</v>
      </c>
      <c r="D104" s="104">
        <v>23.9</v>
      </c>
      <c r="E104" s="114">
        <v>1</v>
      </c>
      <c r="F104" s="114">
        <v>28</v>
      </c>
    </row>
    <row r="105" spans="1:6" s="8" customFormat="1" ht="17.25" customHeight="1" thickBot="1" x14ac:dyDescent="0.3">
      <c r="A105" s="134"/>
      <c r="B105" s="152"/>
      <c r="C105" s="87">
        <v>2</v>
      </c>
      <c r="D105" s="48">
        <v>22.8</v>
      </c>
      <c r="E105" s="87">
        <v>1</v>
      </c>
      <c r="F105" s="87">
        <v>28</v>
      </c>
    </row>
    <row r="106" spans="1:6" s="1" customFormat="1" ht="28.5" customHeight="1" thickBot="1" x14ac:dyDescent="0.3">
      <c r="A106" s="24" t="s">
        <v>110</v>
      </c>
      <c r="B106" s="24"/>
      <c r="C106" s="73">
        <v>2</v>
      </c>
      <c r="D106" s="72">
        <f>SUM(D107:D108)</f>
        <v>44.1</v>
      </c>
      <c r="E106" s="72"/>
      <c r="F106" s="72">
        <f>SUM(F107:F108)</f>
        <v>56</v>
      </c>
    </row>
    <row r="107" spans="1:6" s="8" customFormat="1" ht="17.25" customHeight="1" x14ac:dyDescent="0.25">
      <c r="A107" s="133" t="s">
        <v>144</v>
      </c>
      <c r="B107" s="139" t="s">
        <v>111</v>
      </c>
      <c r="C107" s="89">
        <v>1</v>
      </c>
      <c r="D107" s="104">
        <v>22</v>
      </c>
      <c r="E107" s="89">
        <v>1</v>
      </c>
      <c r="F107" s="89">
        <v>28</v>
      </c>
    </row>
    <row r="108" spans="1:6" s="8" customFormat="1" ht="17.25" customHeight="1" thickBot="1" x14ac:dyDescent="0.3">
      <c r="A108" s="134"/>
      <c r="B108" s="150"/>
      <c r="C108" s="87">
        <v>2</v>
      </c>
      <c r="D108" s="48">
        <v>22.1</v>
      </c>
      <c r="E108" s="87">
        <v>1</v>
      </c>
      <c r="F108" s="87">
        <v>28</v>
      </c>
    </row>
    <row r="109" spans="1:6" s="1" customFormat="1" x14ac:dyDescent="0.25">
      <c r="A109" s="63" t="s">
        <v>4</v>
      </c>
      <c r="B109" s="68" t="s">
        <v>99</v>
      </c>
      <c r="C109" s="65">
        <f>C4+C14+C19+C78+C84+C98+C101+C106</f>
        <v>97</v>
      </c>
      <c r="D109" s="127">
        <f>D4+D14+D19+D78+D84+D98+D101+D106</f>
        <v>4406.2</v>
      </c>
      <c r="E109" s="65"/>
      <c r="F109" s="127">
        <f>F4+F14+F19+F78+F84+F98+F101+F106</f>
        <v>4662.7</v>
      </c>
    </row>
    <row r="117" ht="15" customHeight="1" x14ac:dyDescent="0.25"/>
    <row r="119" ht="15" customHeight="1" x14ac:dyDescent="0.25"/>
    <row r="131" ht="15" customHeight="1" x14ac:dyDescent="0.25"/>
  </sheetData>
  <mergeCells count="72">
    <mergeCell ref="A87:A89"/>
    <mergeCell ref="A90:A97"/>
    <mergeCell ref="B90:B97"/>
    <mergeCell ref="B87:B89"/>
    <mergeCell ref="A12:A13"/>
    <mergeCell ref="B12:B13"/>
    <mergeCell ref="A22:A24"/>
    <mergeCell ref="A46:A47"/>
    <mergeCell ref="B72:B73"/>
    <mergeCell ref="B48:B50"/>
    <mergeCell ref="B27:B28"/>
    <mergeCell ref="A29:A30"/>
    <mergeCell ref="A38:A39"/>
    <mergeCell ref="A64:A65"/>
    <mergeCell ref="A34:A35"/>
    <mergeCell ref="A36:A37"/>
    <mergeCell ref="A107:A108"/>
    <mergeCell ref="B107:B108"/>
    <mergeCell ref="A102:A103"/>
    <mergeCell ref="B102:B103"/>
    <mergeCell ref="A104:A105"/>
    <mergeCell ref="B104:B105"/>
    <mergeCell ref="B38:B39"/>
    <mergeCell ref="B74:B75"/>
    <mergeCell ref="B32:B33"/>
    <mergeCell ref="B40:B41"/>
    <mergeCell ref="B62:B63"/>
    <mergeCell ref="B51:B52"/>
    <mergeCell ref="B36:B37"/>
    <mergeCell ref="B70:B71"/>
    <mergeCell ref="B64:B65"/>
    <mergeCell ref="B54:B56"/>
    <mergeCell ref="B59:B60"/>
    <mergeCell ref="A43:A45"/>
    <mergeCell ref="B43:B45"/>
    <mergeCell ref="A40:A41"/>
    <mergeCell ref="A76:A77"/>
    <mergeCell ref="A74:A75"/>
    <mergeCell ref="A48:A50"/>
    <mergeCell ref="A70:A71"/>
    <mergeCell ref="A72:A73"/>
    <mergeCell ref="A62:A63"/>
    <mergeCell ref="A51:A52"/>
    <mergeCell ref="B76:B77"/>
    <mergeCell ref="B46:B47"/>
    <mergeCell ref="A54:A56"/>
    <mergeCell ref="A59:A60"/>
    <mergeCell ref="A20:A21"/>
    <mergeCell ref="A27:A28"/>
    <mergeCell ref="B34:B35"/>
    <mergeCell ref="B20:B21"/>
    <mergeCell ref="B22:B24"/>
    <mergeCell ref="A25:A26"/>
    <mergeCell ref="B25:B26"/>
    <mergeCell ref="B29:B30"/>
    <mergeCell ref="A32:A33"/>
    <mergeCell ref="A85:A86"/>
    <mergeCell ref="B85:B86"/>
    <mergeCell ref="A5:A6"/>
    <mergeCell ref="B5:B6"/>
    <mergeCell ref="A10:A11"/>
    <mergeCell ref="B10:B11"/>
    <mergeCell ref="A7:A9"/>
    <mergeCell ref="B7:B9"/>
    <mergeCell ref="A82:A83"/>
    <mergeCell ref="B82:B83"/>
    <mergeCell ref="A80:A81"/>
    <mergeCell ref="B80:B81"/>
    <mergeCell ref="A66:A67"/>
    <mergeCell ref="B66:B67"/>
    <mergeCell ref="A15:A16"/>
    <mergeCell ref="B15:B16"/>
  </mergeCells>
  <pageMargins left="0.11811023622047245" right="0.11811023622047245" top="0.15748031496062992" bottom="0.15748031496062992" header="0.31496062992125984" footer="0.31496062992125984"/>
  <pageSetup paperSize="9" scale="2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136"/>
  <sheetViews>
    <sheetView view="pageBreakPreview" zoomScaleNormal="100" zoomScaleSheetLayoutView="10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B27" sqref="B27:B32"/>
    </sheetView>
  </sheetViews>
  <sheetFormatPr defaultRowHeight="15" x14ac:dyDescent="0.25"/>
  <cols>
    <col min="1" max="1" width="23.28515625" customWidth="1"/>
    <col min="2" max="2" width="26.42578125" style="2" customWidth="1"/>
    <col min="3" max="3" width="12.28515625" style="10" customWidth="1"/>
    <col min="4" max="4" width="10.28515625" style="7" bestFit="1" customWidth="1"/>
    <col min="5" max="5" width="12" style="7" customWidth="1"/>
    <col min="6" max="6" width="17.5703125" style="69" customWidth="1"/>
  </cols>
  <sheetData>
    <row r="2" spans="1:6" s="8" customFormat="1" x14ac:dyDescent="0.25">
      <c r="A2" s="166" t="s">
        <v>151</v>
      </c>
      <c r="B2" s="167"/>
      <c r="C2" s="167"/>
      <c r="D2" s="167"/>
      <c r="E2" s="167"/>
      <c r="F2" s="69"/>
    </row>
    <row r="4" spans="1:6" ht="55.5" customHeight="1" thickBot="1" x14ac:dyDescent="0.3">
      <c r="A4" s="3" t="s">
        <v>3</v>
      </c>
      <c r="B4" s="3" t="s">
        <v>150</v>
      </c>
      <c r="C4" s="3" t="s">
        <v>0</v>
      </c>
      <c r="D4" s="3" t="s">
        <v>6</v>
      </c>
      <c r="E4" s="3" t="s">
        <v>7</v>
      </c>
      <c r="F4" s="3" t="s">
        <v>101</v>
      </c>
    </row>
    <row r="5" spans="1:6" x14ac:dyDescent="0.25">
      <c r="A5" s="168" t="s">
        <v>115</v>
      </c>
      <c r="B5" s="161" t="s">
        <v>20</v>
      </c>
      <c r="C5" s="77">
        <v>1</v>
      </c>
      <c r="D5" s="22">
        <v>51.4</v>
      </c>
      <c r="E5" s="91">
        <v>3</v>
      </c>
      <c r="F5" s="86">
        <v>56</v>
      </c>
    </row>
    <row r="6" spans="1:6" x14ac:dyDescent="0.25">
      <c r="A6" s="169"/>
      <c r="B6" s="172"/>
      <c r="C6" s="76">
        <v>2</v>
      </c>
      <c r="D6" s="22">
        <v>40.700000000000003</v>
      </c>
      <c r="E6" s="91">
        <v>2</v>
      </c>
      <c r="F6" s="86">
        <v>44</v>
      </c>
    </row>
    <row r="7" spans="1:6" s="8" customFormat="1" x14ac:dyDescent="0.25">
      <c r="A7" s="170"/>
      <c r="B7" s="159"/>
      <c r="C7" s="6">
        <v>3</v>
      </c>
      <c r="D7" s="22">
        <v>51.4</v>
      </c>
      <c r="E7" s="91">
        <v>3</v>
      </c>
      <c r="F7" s="86">
        <v>56</v>
      </c>
    </row>
    <row r="8" spans="1:6" s="8" customFormat="1" x14ac:dyDescent="0.25">
      <c r="A8" s="170"/>
      <c r="B8" s="159"/>
      <c r="C8" s="6">
        <v>4</v>
      </c>
      <c r="D8" s="22">
        <v>41.9</v>
      </c>
      <c r="E8" s="91">
        <v>2</v>
      </c>
      <c r="F8" s="86">
        <v>44</v>
      </c>
    </row>
    <row r="9" spans="1:6" s="8" customFormat="1" x14ac:dyDescent="0.25">
      <c r="A9" s="170"/>
      <c r="B9" s="159"/>
      <c r="C9" s="74">
        <v>5</v>
      </c>
      <c r="D9" s="22">
        <v>42.1</v>
      </c>
      <c r="E9" s="91">
        <v>2</v>
      </c>
      <c r="F9" s="86">
        <v>44</v>
      </c>
    </row>
    <row r="10" spans="1:6" s="8" customFormat="1" x14ac:dyDescent="0.25">
      <c r="A10" s="170"/>
      <c r="B10" s="159"/>
      <c r="C10" s="6">
        <v>6</v>
      </c>
      <c r="D10" s="22">
        <v>31</v>
      </c>
      <c r="E10" s="91">
        <v>1</v>
      </c>
      <c r="F10" s="86">
        <v>31</v>
      </c>
    </row>
    <row r="11" spans="1:6" s="8" customFormat="1" x14ac:dyDescent="0.25">
      <c r="A11" s="170"/>
      <c r="B11" s="159"/>
      <c r="C11" s="6">
        <v>7</v>
      </c>
      <c r="D11" s="22">
        <v>42.1</v>
      </c>
      <c r="E11" s="91">
        <v>2</v>
      </c>
      <c r="F11" s="86">
        <v>44</v>
      </c>
    </row>
    <row r="12" spans="1:6" s="8" customFormat="1" x14ac:dyDescent="0.25">
      <c r="A12" s="170"/>
      <c r="B12" s="159"/>
      <c r="C12" s="6">
        <v>8</v>
      </c>
      <c r="D12" s="22">
        <v>31</v>
      </c>
      <c r="E12" s="91">
        <v>1</v>
      </c>
      <c r="F12" s="86">
        <v>31</v>
      </c>
    </row>
    <row r="13" spans="1:6" s="8" customFormat="1" x14ac:dyDescent="0.25">
      <c r="A13" s="170"/>
      <c r="B13" s="159"/>
      <c r="C13" s="6">
        <v>9</v>
      </c>
      <c r="D13" s="22">
        <v>41</v>
      </c>
      <c r="E13" s="91">
        <v>2</v>
      </c>
      <c r="F13" s="86">
        <v>44</v>
      </c>
    </row>
    <row r="14" spans="1:6" s="8" customFormat="1" x14ac:dyDescent="0.25">
      <c r="A14" s="170"/>
      <c r="B14" s="159"/>
      <c r="C14" s="6">
        <v>10</v>
      </c>
      <c r="D14" s="22">
        <v>51.9</v>
      </c>
      <c r="E14" s="91">
        <v>3</v>
      </c>
      <c r="F14" s="86">
        <v>56</v>
      </c>
    </row>
    <row r="15" spans="1:6" s="8" customFormat="1" x14ac:dyDescent="0.25">
      <c r="A15" s="170"/>
      <c r="B15" s="159"/>
      <c r="C15" s="6">
        <v>11</v>
      </c>
      <c r="D15" s="22">
        <v>41</v>
      </c>
      <c r="E15" s="91">
        <v>2</v>
      </c>
      <c r="F15" s="86">
        <v>44</v>
      </c>
    </row>
    <row r="16" spans="1:6" s="8" customFormat="1" ht="15.75" thickBot="1" x14ac:dyDescent="0.3">
      <c r="A16" s="171"/>
      <c r="B16" s="162"/>
      <c r="C16" s="75">
        <v>12</v>
      </c>
      <c r="D16" s="22">
        <v>51.9</v>
      </c>
      <c r="E16" s="91">
        <v>3</v>
      </c>
      <c r="F16" s="86">
        <v>56</v>
      </c>
    </row>
    <row r="17" spans="1:6" x14ac:dyDescent="0.25">
      <c r="A17" s="168" t="s">
        <v>8</v>
      </c>
      <c r="B17" s="161" t="s">
        <v>20</v>
      </c>
      <c r="C17" s="77">
        <v>2</v>
      </c>
      <c r="D17" s="78">
        <v>42</v>
      </c>
      <c r="E17" s="78">
        <v>2</v>
      </c>
      <c r="F17" s="78">
        <v>44</v>
      </c>
    </row>
    <row r="18" spans="1:6" s="8" customFormat="1" x14ac:dyDescent="0.25">
      <c r="A18" s="170"/>
      <c r="B18" s="159"/>
      <c r="C18" s="6">
        <v>3</v>
      </c>
      <c r="D18" s="9">
        <v>52.1</v>
      </c>
      <c r="E18" s="9">
        <v>3</v>
      </c>
      <c r="F18" s="9">
        <v>56</v>
      </c>
    </row>
    <row r="19" spans="1:6" s="8" customFormat="1" x14ac:dyDescent="0.25">
      <c r="A19" s="170"/>
      <c r="B19" s="159"/>
      <c r="C19" s="6">
        <v>4</v>
      </c>
      <c r="D19" s="9">
        <v>42</v>
      </c>
      <c r="E19" s="9">
        <v>2</v>
      </c>
      <c r="F19" s="9">
        <v>44</v>
      </c>
    </row>
    <row r="20" spans="1:6" s="8" customFormat="1" x14ac:dyDescent="0.25">
      <c r="A20" s="170"/>
      <c r="B20" s="159"/>
      <c r="C20" s="98">
        <v>5</v>
      </c>
      <c r="D20" s="5">
        <v>40.5</v>
      </c>
      <c r="E20" s="5">
        <v>2</v>
      </c>
      <c r="F20" s="5">
        <v>44</v>
      </c>
    </row>
    <row r="21" spans="1:6" s="8" customFormat="1" x14ac:dyDescent="0.25">
      <c r="A21" s="170"/>
      <c r="B21" s="159"/>
      <c r="C21" s="6">
        <v>6</v>
      </c>
      <c r="D21" s="9">
        <v>30.5</v>
      </c>
      <c r="E21" s="9">
        <v>1</v>
      </c>
      <c r="F21" s="9">
        <v>30.5</v>
      </c>
    </row>
    <row r="22" spans="1:6" s="8" customFormat="1" x14ac:dyDescent="0.25">
      <c r="A22" s="170"/>
      <c r="B22" s="159"/>
      <c r="C22" s="6">
        <v>7</v>
      </c>
      <c r="D22" s="9">
        <v>39.700000000000003</v>
      </c>
      <c r="E22" s="9">
        <v>2</v>
      </c>
      <c r="F22" s="9">
        <v>44</v>
      </c>
    </row>
    <row r="23" spans="1:6" s="8" customFormat="1" x14ac:dyDescent="0.25">
      <c r="A23" s="170"/>
      <c r="B23" s="159"/>
      <c r="C23" s="6">
        <v>9</v>
      </c>
      <c r="D23" s="9">
        <v>40.1</v>
      </c>
      <c r="E23" s="9">
        <v>2</v>
      </c>
      <c r="F23" s="9">
        <v>44</v>
      </c>
    </row>
    <row r="24" spans="1:6" s="8" customFormat="1" x14ac:dyDescent="0.25">
      <c r="A24" s="170"/>
      <c r="B24" s="159"/>
      <c r="C24" s="6">
        <v>10</v>
      </c>
      <c r="D24" s="9">
        <v>50</v>
      </c>
      <c r="E24" s="9">
        <v>3</v>
      </c>
      <c r="F24" s="9">
        <v>56</v>
      </c>
    </row>
    <row r="25" spans="1:6" s="8" customFormat="1" x14ac:dyDescent="0.25">
      <c r="A25" s="170"/>
      <c r="B25" s="159"/>
      <c r="C25" s="6">
        <v>11</v>
      </c>
      <c r="D25" s="9">
        <v>40.1</v>
      </c>
      <c r="E25" s="9">
        <v>2</v>
      </c>
      <c r="F25" s="9">
        <v>44</v>
      </c>
    </row>
    <row r="26" spans="1:6" s="8" customFormat="1" ht="15.75" thickBot="1" x14ac:dyDescent="0.3">
      <c r="A26" s="171"/>
      <c r="B26" s="162"/>
      <c r="C26" s="99">
        <v>12</v>
      </c>
      <c r="D26" s="79">
        <v>50</v>
      </c>
      <c r="E26" s="79">
        <v>3</v>
      </c>
      <c r="F26" s="79">
        <v>56</v>
      </c>
    </row>
    <row r="27" spans="1:6" s="8" customFormat="1" x14ac:dyDescent="0.25">
      <c r="A27" s="168" t="s">
        <v>9</v>
      </c>
      <c r="B27" s="161" t="s">
        <v>20</v>
      </c>
      <c r="C27" s="77">
        <v>1</v>
      </c>
      <c r="D27" s="78">
        <v>38.799999999999997</v>
      </c>
      <c r="E27" s="78">
        <v>2</v>
      </c>
      <c r="F27" s="78">
        <v>44</v>
      </c>
    </row>
    <row r="28" spans="1:6" s="8" customFormat="1" x14ac:dyDescent="0.25">
      <c r="A28" s="170"/>
      <c r="B28" s="159"/>
      <c r="C28" s="6">
        <v>2</v>
      </c>
      <c r="D28" s="9">
        <v>49.1</v>
      </c>
      <c r="E28" s="9">
        <v>3</v>
      </c>
      <c r="F28" s="9">
        <v>56</v>
      </c>
    </row>
    <row r="29" spans="1:6" s="8" customFormat="1" x14ac:dyDescent="0.25">
      <c r="A29" s="170"/>
      <c r="B29" s="159"/>
      <c r="C29" s="6">
        <v>5</v>
      </c>
      <c r="D29" s="9">
        <v>38.799999999999997</v>
      </c>
      <c r="E29" s="9">
        <v>2</v>
      </c>
      <c r="F29" s="9">
        <v>44</v>
      </c>
    </row>
    <row r="30" spans="1:6" s="8" customFormat="1" x14ac:dyDescent="0.25">
      <c r="A30" s="170"/>
      <c r="B30" s="159"/>
      <c r="C30" s="6">
        <v>6</v>
      </c>
      <c r="D30" s="9">
        <v>39.200000000000003</v>
      </c>
      <c r="E30" s="9">
        <v>2</v>
      </c>
      <c r="F30" s="9">
        <v>44</v>
      </c>
    </row>
    <row r="31" spans="1:6" s="8" customFormat="1" x14ac:dyDescent="0.25">
      <c r="A31" s="170"/>
      <c r="B31" s="159"/>
      <c r="C31" s="6">
        <v>7</v>
      </c>
      <c r="D31" s="9">
        <v>49.2</v>
      </c>
      <c r="E31" s="9">
        <v>3</v>
      </c>
      <c r="F31" s="9">
        <v>56</v>
      </c>
    </row>
    <row r="32" spans="1:6" s="8" customFormat="1" ht="15.75" thickBot="1" x14ac:dyDescent="0.3">
      <c r="A32" s="171"/>
      <c r="B32" s="162"/>
      <c r="C32" s="80">
        <v>8</v>
      </c>
      <c r="D32" s="55">
        <v>38.299999999999997</v>
      </c>
      <c r="E32" s="55">
        <v>2</v>
      </c>
      <c r="F32" s="55">
        <v>44</v>
      </c>
    </row>
    <row r="33" spans="1:6" s="8" customFormat="1" ht="15.75" thickBot="1" x14ac:dyDescent="0.3">
      <c r="A33" s="81" t="s">
        <v>10</v>
      </c>
      <c r="B33" s="82"/>
      <c r="C33" s="83">
        <v>28</v>
      </c>
      <c r="D33" s="100">
        <f>SUM(D5:D32)</f>
        <v>1197.8</v>
      </c>
      <c r="E33" s="82"/>
      <c r="F33" s="82">
        <f>SUM(F5:F32)</f>
        <v>1300.5</v>
      </c>
    </row>
    <row r="34" spans="1:6" s="8" customFormat="1" x14ac:dyDescent="0.25">
      <c r="A34" s="163" t="s">
        <v>11</v>
      </c>
      <c r="B34" s="161" t="s">
        <v>20</v>
      </c>
      <c r="C34" s="77">
        <v>1</v>
      </c>
      <c r="D34" s="78">
        <v>68</v>
      </c>
      <c r="E34" s="78">
        <v>3</v>
      </c>
      <c r="F34" s="78">
        <v>68</v>
      </c>
    </row>
    <row r="35" spans="1:6" s="8" customFormat="1" x14ac:dyDescent="0.25">
      <c r="A35" s="164"/>
      <c r="B35" s="159"/>
      <c r="C35" s="6">
        <v>2</v>
      </c>
      <c r="D35" s="9">
        <v>53.4</v>
      </c>
      <c r="E35" s="9">
        <v>2</v>
      </c>
      <c r="F35" s="9">
        <v>53.4</v>
      </c>
    </row>
    <row r="36" spans="1:6" s="8" customFormat="1" x14ac:dyDescent="0.25">
      <c r="A36" s="164"/>
      <c r="B36" s="159"/>
      <c r="C36" s="6">
        <v>3</v>
      </c>
      <c r="D36" s="9">
        <v>68.400000000000006</v>
      </c>
      <c r="E36" s="9">
        <v>3</v>
      </c>
      <c r="F36" s="9">
        <v>68.400000000000006</v>
      </c>
    </row>
    <row r="37" spans="1:6" s="8" customFormat="1" x14ac:dyDescent="0.25">
      <c r="A37" s="164"/>
      <c r="B37" s="159"/>
      <c r="C37" s="6">
        <v>4</v>
      </c>
      <c r="D37" s="9">
        <v>54.5</v>
      </c>
      <c r="E37" s="9">
        <v>2</v>
      </c>
      <c r="F37" s="9">
        <v>54.5</v>
      </c>
    </row>
    <row r="38" spans="1:6" s="8" customFormat="1" x14ac:dyDescent="0.25">
      <c r="A38" s="164"/>
      <c r="B38" s="159"/>
      <c r="C38" s="6">
        <v>5</v>
      </c>
      <c r="D38" s="9">
        <v>65.400000000000006</v>
      </c>
      <c r="E38" s="9">
        <v>3</v>
      </c>
      <c r="F38" s="9">
        <v>65.400000000000006</v>
      </c>
    </row>
    <row r="39" spans="1:6" s="8" customFormat="1" x14ac:dyDescent="0.25">
      <c r="A39" s="164"/>
      <c r="B39" s="159"/>
      <c r="C39" s="6">
        <v>7</v>
      </c>
      <c r="D39" s="9">
        <v>66.900000000000006</v>
      </c>
      <c r="E39" s="9">
        <v>3</v>
      </c>
      <c r="F39" s="9">
        <v>66.900000000000006</v>
      </c>
    </row>
    <row r="40" spans="1:6" s="8" customFormat="1" x14ac:dyDescent="0.25">
      <c r="A40" s="164"/>
      <c r="B40" s="159"/>
      <c r="C40" s="6">
        <v>9</v>
      </c>
      <c r="D40" s="9">
        <v>67</v>
      </c>
      <c r="E40" s="9">
        <v>3</v>
      </c>
      <c r="F40" s="9">
        <v>67</v>
      </c>
    </row>
    <row r="41" spans="1:6" s="8" customFormat="1" x14ac:dyDescent="0.25">
      <c r="A41" s="164"/>
      <c r="B41" s="159"/>
      <c r="C41" s="6">
        <v>10</v>
      </c>
      <c r="D41" s="9">
        <v>53.4</v>
      </c>
      <c r="E41" s="9">
        <v>2</v>
      </c>
      <c r="F41" s="9">
        <v>53.4</v>
      </c>
    </row>
    <row r="42" spans="1:6" s="8" customFormat="1" x14ac:dyDescent="0.25">
      <c r="A42" s="164"/>
      <c r="B42" s="159"/>
      <c r="C42" s="6">
        <v>11</v>
      </c>
      <c r="D42" s="9">
        <v>67.599999999999994</v>
      </c>
      <c r="E42" s="9">
        <v>3</v>
      </c>
      <c r="F42" s="9">
        <v>67.599999999999994</v>
      </c>
    </row>
    <row r="43" spans="1:6" s="8" customFormat="1" ht="15.75" thickBot="1" x14ac:dyDescent="0.3">
      <c r="A43" s="165"/>
      <c r="B43" s="162"/>
      <c r="C43" s="80">
        <v>12</v>
      </c>
      <c r="D43" s="55">
        <v>53.9</v>
      </c>
      <c r="E43" s="55">
        <v>2</v>
      </c>
      <c r="F43" s="55">
        <v>53.9</v>
      </c>
    </row>
    <row r="44" spans="1:6" s="8" customFormat="1" ht="15.75" thickBot="1" x14ac:dyDescent="0.3">
      <c r="A44" s="81" t="s">
        <v>12</v>
      </c>
      <c r="B44" s="82"/>
      <c r="C44" s="83">
        <v>10</v>
      </c>
      <c r="D44" s="82">
        <f>SUM(D34:D43)</f>
        <v>618.5</v>
      </c>
      <c r="E44" s="82"/>
      <c r="F44" s="82">
        <f>SUM(F34:F43)</f>
        <v>618.5</v>
      </c>
    </row>
    <row r="45" spans="1:6" x14ac:dyDescent="0.25">
      <c r="A45" s="157" t="s">
        <v>145</v>
      </c>
      <c r="B45" s="158" t="s">
        <v>134</v>
      </c>
      <c r="C45" s="21">
        <v>1</v>
      </c>
      <c r="D45" s="12">
        <v>38.299999999999997</v>
      </c>
      <c r="E45" s="106">
        <v>3</v>
      </c>
      <c r="F45" s="12">
        <v>56</v>
      </c>
    </row>
    <row r="46" spans="1:6" ht="18.75" customHeight="1" thickBot="1" x14ac:dyDescent="0.3">
      <c r="A46" s="157"/>
      <c r="B46" s="158"/>
      <c r="C46" s="21">
        <v>2</v>
      </c>
      <c r="D46" s="12">
        <v>39</v>
      </c>
      <c r="E46" s="106">
        <v>3</v>
      </c>
      <c r="F46" s="12">
        <v>56</v>
      </c>
    </row>
    <row r="47" spans="1:6" s="8" customFormat="1" x14ac:dyDescent="0.25">
      <c r="A47" s="163" t="s">
        <v>13</v>
      </c>
      <c r="B47" s="161" t="s">
        <v>20</v>
      </c>
      <c r="C47" s="77">
        <v>1</v>
      </c>
      <c r="D47" s="78">
        <v>36.700000000000003</v>
      </c>
      <c r="E47" s="78">
        <v>2</v>
      </c>
      <c r="F47" s="78">
        <v>44</v>
      </c>
    </row>
    <row r="48" spans="1:6" s="8" customFormat="1" x14ac:dyDescent="0.25">
      <c r="A48" s="164"/>
      <c r="B48" s="159"/>
      <c r="C48" s="6">
        <v>2</v>
      </c>
      <c r="D48" s="9">
        <v>39.4</v>
      </c>
      <c r="E48" s="9">
        <v>2</v>
      </c>
      <c r="F48" s="9">
        <v>44</v>
      </c>
    </row>
    <row r="49" spans="1:6" s="8" customFormat="1" x14ac:dyDescent="0.25">
      <c r="A49" s="164"/>
      <c r="B49" s="159"/>
      <c r="C49" s="6">
        <v>3</v>
      </c>
      <c r="D49" s="9">
        <v>47.3</v>
      </c>
      <c r="E49" s="9">
        <v>3</v>
      </c>
      <c r="F49" s="9">
        <v>56</v>
      </c>
    </row>
    <row r="50" spans="1:6" s="8" customFormat="1" x14ac:dyDescent="0.25">
      <c r="A50" s="164"/>
      <c r="B50" s="159"/>
      <c r="C50" s="6">
        <v>4</v>
      </c>
      <c r="D50" s="9">
        <v>38.4</v>
      </c>
      <c r="E50" s="9">
        <v>2</v>
      </c>
      <c r="F50" s="9">
        <v>44</v>
      </c>
    </row>
    <row r="51" spans="1:6" s="8" customFormat="1" x14ac:dyDescent="0.25">
      <c r="A51" s="164"/>
      <c r="B51" s="159"/>
      <c r="C51" s="174">
        <v>5</v>
      </c>
      <c r="D51" s="5">
        <v>36.700000000000003</v>
      </c>
      <c r="E51" s="5">
        <v>2</v>
      </c>
      <c r="F51" s="5">
        <v>44</v>
      </c>
    </row>
    <row r="52" spans="1:6" s="8" customFormat="1" ht="15" customHeight="1" thickBot="1" x14ac:dyDescent="0.3">
      <c r="A52" s="165"/>
      <c r="B52" s="162"/>
      <c r="C52" s="80">
        <v>8</v>
      </c>
      <c r="D52" s="55">
        <v>38</v>
      </c>
      <c r="E52" s="55">
        <v>2</v>
      </c>
      <c r="F52" s="55">
        <v>44</v>
      </c>
    </row>
    <row r="53" spans="1:6" s="8" customFormat="1" x14ac:dyDescent="0.25">
      <c r="A53" s="163" t="s">
        <v>100</v>
      </c>
      <c r="B53" s="161" t="s">
        <v>20</v>
      </c>
      <c r="C53" s="77">
        <v>4</v>
      </c>
      <c r="D53" s="78">
        <v>36.299999999999997</v>
      </c>
      <c r="E53" s="78">
        <v>1</v>
      </c>
      <c r="F53" s="78">
        <v>36.299999999999997</v>
      </c>
    </row>
    <row r="54" spans="1:6" s="8" customFormat="1" x14ac:dyDescent="0.25">
      <c r="A54" s="164"/>
      <c r="B54" s="159"/>
      <c r="C54" s="74">
        <v>5</v>
      </c>
      <c r="D54" s="5">
        <v>35.4</v>
      </c>
      <c r="E54" s="5">
        <v>2</v>
      </c>
      <c r="F54" s="5">
        <v>44</v>
      </c>
    </row>
    <row r="55" spans="1:6" s="8" customFormat="1" x14ac:dyDescent="0.25">
      <c r="A55" s="164"/>
      <c r="B55" s="159"/>
      <c r="C55" s="6">
        <v>6</v>
      </c>
      <c r="D55" s="9">
        <v>43.4</v>
      </c>
      <c r="E55" s="9">
        <v>2</v>
      </c>
      <c r="F55" s="9">
        <v>44</v>
      </c>
    </row>
    <row r="56" spans="1:6" s="8" customFormat="1" ht="15.75" thickBot="1" x14ac:dyDescent="0.3">
      <c r="A56" s="164"/>
      <c r="B56" s="159"/>
      <c r="C56" s="6">
        <v>7</v>
      </c>
      <c r="D56" s="175">
        <v>42</v>
      </c>
      <c r="E56" s="9">
        <v>2</v>
      </c>
      <c r="F56" s="9">
        <v>44</v>
      </c>
    </row>
    <row r="57" spans="1:6" s="8" customFormat="1" x14ac:dyDescent="0.25">
      <c r="A57" s="163" t="s">
        <v>14</v>
      </c>
      <c r="B57" s="161" t="s">
        <v>20</v>
      </c>
      <c r="C57" s="77">
        <v>1</v>
      </c>
      <c r="D57" s="77">
        <v>49.2</v>
      </c>
      <c r="E57" s="77">
        <v>3</v>
      </c>
      <c r="F57" s="77">
        <v>56</v>
      </c>
    </row>
    <row r="58" spans="1:6" s="8" customFormat="1" x14ac:dyDescent="0.25">
      <c r="A58" s="164"/>
      <c r="B58" s="159"/>
      <c r="C58" s="6">
        <v>2</v>
      </c>
      <c r="D58" s="6">
        <v>40.700000000000003</v>
      </c>
      <c r="E58" s="6">
        <v>2</v>
      </c>
      <c r="F58" s="6">
        <v>44</v>
      </c>
    </row>
    <row r="59" spans="1:6" s="8" customFormat="1" x14ac:dyDescent="0.25">
      <c r="A59" s="164"/>
      <c r="B59" s="159"/>
      <c r="C59" s="6">
        <v>3</v>
      </c>
      <c r="D59" s="6">
        <v>49.4</v>
      </c>
      <c r="E59" s="6">
        <v>3</v>
      </c>
      <c r="F59" s="6">
        <v>56</v>
      </c>
    </row>
    <row r="60" spans="1:6" s="8" customFormat="1" x14ac:dyDescent="0.25">
      <c r="A60" s="164"/>
      <c r="B60" s="159"/>
      <c r="C60" s="6">
        <v>6</v>
      </c>
      <c r="D60" s="6">
        <v>29</v>
      </c>
      <c r="E60" s="6">
        <v>1</v>
      </c>
      <c r="F60" s="6">
        <v>29</v>
      </c>
    </row>
    <row r="61" spans="1:6" s="8" customFormat="1" x14ac:dyDescent="0.25">
      <c r="A61" s="164"/>
      <c r="B61" s="159"/>
      <c r="C61" s="6">
        <v>8</v>
      </c>
      <c r="D61" s="6">
        <v>29</v>
      </c>
      <c r="E61" s="6">
        <v>1</v>
      </c>
      <c r="F61" s="6">
        <v>29</v>
      </c>
    </row>
    <row r="62" spans="1:6" s="8" customFormat="1" x14ac:dyDescent="0.25">
      <c r="A62" s="164"/>
      <c r="B62" s="159"/>
      <c r="C62" s="74">
        <v>9</v>
      </c>
      <c r="D62" s="74">
        <v>39</v>
      </c>
      <c r="E62" s="74">
        <v>2</v>
      </c>
      <c r="F62" s="74">
        <v>44</v>
      </c>
    </row>
    <row r="63" spans="1:6" s="8" customFormat="1" x14ac:dyDescent="0.25">
      <c r="A63" s="164"/>
      <c r="B63" s="159"/>
      <c r="C63" s="74">
        <v>10</v>
      </c>
      <c r="D63" s="74">
        <v>49.5</v>
      </c>
      <c r="E63" s="74">
        <v>3</v>
      </c>
      <c r="F63" s="74">
        <v>56</v>
      </c>
    </row>
    <row r="64" spans="1:6" s="8" customFormat="1" x14ac:dyDescent="0.25">
      <c r="A64" s="164"/>
      <c r="B64" s="159"/>
      <c r="C64" s="6">
        <v>11</v>
      </c>
      <c r="D64" s="6">
        <v>39.6</v>
      </c>
      <c r="E64" s="6">
        <v>2</v>
      </c>
      <c r="F64" s="6">
        <v>44</v>
      </c>
    </row>
    <row r="65" spans="1:6" s="8" customFormat="1" ht="15" customHeight="1" thickBot="1" x14ac:dyDescent="0.3">
      <c r="A65" s="165"/>
      <c r="B65" s="162"/>
      <c r="C65" s="75">
        <v>12</v>
      </c>
      <c r="D65" s="75">
        <v>50</v>
      </c>
      <c r="E65" s="75">
        <v>3</v>
      </c>
      <c r="F65" s="75">
        <v>56</v>
      </c>
    </row>
    <row r="66" spans="1:6" x14ac:dyDescent="0.25">
      <c r="A66" s="157" t="s">
        <v>135</v>
      </c>
      <c r="B66" s="158" t="s">
        <v>136</v>
      </c>
      <c r="C66" s="21">
        <v>1</v>
      </c>
      <c r="D66" s="12">
        <v>76.599999999999994</v>
      </c>
      <c r="E66" s="106">
        <v>4</v>
      </c>
      <c r="F66" s="12">
        <v>76.599999999999994</v>
      </c>
    </row>
    <row r="67" spans="1:6" x14ac:dyDescent="0.25">
      <c r="A67" s="157"/>
      <c r="B67" s="158"/>
      <c r="C67" s="21">
        <v>2</v>
      </c>
      <c r="D67" s="12">
        <v>76.400000000000006</v>
      </c>
      <c r="E67" s="106">
        <v>4</v>
      </c>
      <c r="F67" s="12">
        <v>76.400000000000006</v>
      </c>
    </row>
    <row r="68" spans="1:6" x14ac:dyDescent="0.25">
      <c r="A68" s="157"/>
      <c r="B68" s="158"/>
      <c r="C68" s="21">
        <v>3</v>
      </c>
      <c r="D68" s="12">
        <v>77.8</v>
      </c>
      <c r="E68" s="106">
        <v>4</v>
      </c>
      <c r="F68" s="12">
        <v>77.8</v>
      </c>
    </row>
    <row r="69" spans="1:6" ht="15.75" thickBot="1" x14ac:dyDescent="0.3">
      <c r="A69" s="157"/>
      <c r="B69" s="158"/>
      <c r="C69" s="21">
        <v>4</v>
      </c>
      <c r="D69" s="12">
        <v>79.400000000000006</v>
      </c>
      <c r="E69" s="106">
        <v>4</v>
      </c>
      <c r="F69" s="12">
        <v>79.400000000000006</v>
      </c>
    </row>
    <row r="70" spans="1:6" s="8" customFormat="1" ht="15.75" thickBot="1" x14ac:dyDescent="0.3">
      <c r="A70" s="84" t="s">
        <v>15</v>
      </c>
      <c r="B70" s="82"/>
      <c r="C70" s="83">
        <v>25</v>
      </c>
      <c r="D70" s="82">
        <f>SUM(D45:D69)</f>
        <v>1156.5</v>
      </c>
      <c r="E70" s="82"/>
      <c r="F70" s="82">
        <f>SUM(F45:F69)</f>
        <v>1280.5</v>
      </c>
    </row>
    <row r="71" spans="1:6" s="97" customFormat="1" ht="21" customHeight="1" x14ac:dyDescent="0.25">
      <c r="A71" s="154" t="s">
        <v>107</v>
      </c>
      <c r="B71" s="177" t="s">
        <v>112</v>
      </c>
      <c r="C71" s="90">
        <v>6</v>
      </c>
      <c r="D71" s="21">
        <v>54.8</v>
      </c>
      <c r="E71" s="91">
        <v>2</v>
      </c>
      <c r="F71" s="22">
        <v>54.8</v>
      </c>
    </row>
    <row r="72" spans="1:6" s="97" customFormat="1" x14ac:dyDescent="0.25">
      <c r="A72" s="155"/>
      <c r="B72" s="178"/>
      <c r="C72" s="90">
        <v>8</v>
      </c>
      <c r="D72" s="21">
        <v>54.8</v>
      </c>
      <c r="E72" s="91">
        <v>2</v>
      </c>
      <c r="F72" s="22">
        <v>54.8</v>
      </c>
    </row>
    <row r="73" spans="1:6" s="97" customFormat="1" x14ac:dyDescent="0.25">
      <c r="A73" s="155"/>
      <c r="B73" s="178"/>
      <c r="C73" s="90">
        <v>10</v>
      </c>
      <c r="D73" s="21">
        <v>54.4</v>
      </c>
      <c r="E73" s="91">
        <v>2</v>
      </c>
      <c r="F73" s="22">
        <v>54.4</v>
      </c>
    </row>
    <row r="74" spans="1:6" s="97" customFormat="1" x14ac:dyDescent="0.25">
      <c r="A74" s="156"/>
      <c r="B74" s="172"/>
      <c r="C74" s="90">
        <v>12</v>
      </c>
      <c r="D74" s="21">
        <v>54.3</v>
      </c>
      <c r="E74" s="91">
        <v>2</v>
      </c>
      <c r="F74" s="22">
        <v>54.3</v>
      </c>
    </row>
    <row r="75" spans="1:6" s="97" customFormat="1" ht="33.75" customHeight="1" x14ac:dyDescent="0.25">
      <c r="A75" s="176" t="s">
        <v>108</v>
      </c>
      <c r="B75" s="132" t="s">
        <v>113</v>
      </c>
      <c r="C75" s="21">
        <v>2</v>
      </c>
      <c r="D75" s="21">
        <v>55.4</v>
      </c>
      <c r="E75" s="21">
        <v>2</v>
      </c>
      <c r="F75" s="22">
        <v>55.4</v>
      </c>
    </row>
    <row r="76" spans="1:6" s="97" customFormat="1" ht="30" customHeight="1" x14ac:dyDescent="0.25">
      <c r="A76" s="131" t="s">
        <v>109</v>
      </c>
      <c r="B76" s="132" t="s">
        <v>114</v>
      </c>
      <c r="C76" s="21">
        <v>6</v>
      </c>
      <c r="D76" s="21">
        <v>56.6</v>
      </c>
      <c r="E76" s="21">
        <v>2</v>
      </c>
      <c r="F76" s="22">
        <v>56.6</v>
      </c>
    </row>
    <row r="77" spans="1:6" x14ac:dyDescent="0.25">
      <c r="A77" s="157" t="s">
        <v>124</v>
      </c>
      <c r="B77" s="158" t="s">
        <v>125</v>
      </c>
      <c r="C77" s="21">
        <v>1</v>
      </c>
      <c r="D77" s="21">
        <v>76.900000000000006</v>
      </c>
      <c r="E77" s="107">
        <v>3</v>
      </c>
      <c r="F77" s="21">
        <v>76.900000000000006</v>
      </c>
    </row>
    <row r="78" spans="1:6" x14ac:dyDescent="0.25">
      <c r="A78" s="157"/>
      <c r="B78" s="159"/>
      <c r="C78" s="21">
        <v>2</v>
      </c>
      <c r="D78" s="21">
        <v>72.5</v>
      </c>
      <c r="E78" s="107">
        <v>3</v>
      </c>
      <c r="F78" s="21">
        <v>72.5</v>
      </c>
    </row>
    <row r="79" spans="1:6" ht="29.25" customHeight="1" x14ac:dyDescent="0.25">
      <c r="A79" s="120" t="s">
        <v>121</v>
      </c>
      <c r="B79" s="121" t="s">
        <v>120</v>
      </c>
      <c r="C79" s="21">
        <v>1</v>
      </c>
      <c r="D79" s="12">
        <v>42.6</v>
      </c>
      <c r="E79" s="106">
        <v>2</v>
      </c>
      <c r="F79" s="12">
        <v>44</v>
      </c>
    </row>
    <row r="80" spans="1:6" s="108" customFormat="1" x14ac:dyDescent="0.25">
      <c r="A80" s="157" t="s">
        <v>126</v>
      </c>
      <c r="B80" s="158" t="s">
        <v>127</v>
      </c>
      <c r="C80" s="21">
        <v>3</v>
      </c>
      <c r="D80" s="11">
        <v>19.8</v>
      </c>
      <c r="E80" s="86">
        <v>1</v>
      </c>
      <c r="F80" s="86">
        <v>28</v>
      </c>
    </row>
    <row r="81" spans="1:6" s="108" customFormat="1" x14ac:dyDescent="0.25">
      <c r="A81" s="173"/>
      <c r="B81" s="160"/>
      <c r="C81" s="21">
        <v>4</v>
      </c>
      <c r="D81" s="11">
        <v>31.4</v>
      </c>
      <c r="E81" s="86">
        <v>1</v>
      </c>
      <c r="F81" s="86">
        <v>31.4</v>
      </c>
    </row>
    <row r="82" spans="1:6" x14ac:dyDescent="0.25">
      <c r="A82" s="157" t="s">
        <v>118</v>
      </c>
      <c r="B82" s="158" t="s">
        <v>119</v>
      </c>
      <c r="C82" s="21">
        <v>1</v>
      </c>
      <c r="D82" s="12">
        <v>46.8</v>
      </c>
      <c r="E82" s="106">
        <v>3</v>
      </c>
      <c r="F82" s="12">
        <v>56</v>
      </c>
    </row>
    <row r="83" spans="1:6" x14ac:dyDescent="0.25">
      <c r="A83" s="157"/>
      <c r="B83" s="159"/>
      <c r="C83" s="21">
        <v>2</v>
      </c>
      <c r="D83" s="12">
        <v>46.9</v>
      </c>
      <c r="E83" s="106">
        <v>3</v>
      </c>
      <c r="F83" s="12">
        <v>56</v>
      </c>
    </row>
    <row r="84" spans="1:6" x14ac:dyDescent="0.25">
      <c r="A84" s="157" t="s">
        <v>122</v>
      </c>
      <c r="B84" s="158" t="s">
        <v>123</v>
      </c>
      <c r="C84" s="21">
        <v>1</v>
      </c>
      <c r="D84" s="12">
        <v>62.3</v>
      </c>
      <c r="E84" s="106">
        <v>3</v>
      </c>
      <c r="F84" s="12">
        <v>62.3</v>
      </c>
    </row>
    <row r="85" spans="1:6" x14ac:dyDescent="0.25">
      <c r="A85" s="157"/>
      <c r="B85" s="159"/>
      <c r="C85" s="21">
        <v>2</v>
      </c>
      <c r="D85" s="12">
        <v>60.6</v>
      </c>
      <c r="E85" s="106">
        <v>3</v>
      </c>
      <c r="F85" s="12">
        <v>60.6</v>
      </c>
    </row>
    <row r="86" spans="1:6" x14ac:dyDescent="0.25">
      <c r="A86" s="157"/>
      <c r="B86" s="159"/>
      <c r="C86" s="21">
        <v>4</v>
      </c>
      <c r="D86" s="12">
        <v>62.6</v>
      </c>
      <c r="E86" s="106">
        <v>3</v>
      </c>
      <c r="F86" s="12">
        <v>62.6</v>
      </c>
    </row>
    <row r="87" spans="1:6" x14ac:dyDescent="0.25">
      <c r="A87" s="157" t="s">
        <v>116</v>
      </c>
      <c r="B87" s="158" t="s">
        <v>117</v>
      </c>
      <c r="C87" s="21">
        <v>1</v>
      </c>
      <c r="D87" s="12">
        <v>54</v>
      </c>
      <c r="E87" s="106">
        <v>2</v>
      </c>
      <c r="F87" s="12">
        <v>54</v>
      </c>
    </row>
    <row r="88" spans="1:6" x14ac:dyDescent="0.25">
      <c r="A88" s="157"/>
      <c r="B88" s="159"/>
      <c r="C88" s="21">
        <v>2</v>
      </c>
      <c r="D88" s="12">
        <v>53.3</v>
      </c>
      <c r="E88" s="106">
        <v>2</v>
      </c>
      <c r="F88" s="12">
        <v>53.3</v>
      </c>
    </row>
    <row r="89" spans="1:6" s="8" customFormat="1" ht="15.75" thickBot="1" x14ac:dyDescent="0.3">
      <c r="A89" s="93" t="s">
        <v>106</v>
      </c>
      <c r="B89" s="94"/>
      <c r="C89" s="95">
        <v>18</v>
      </c>
      <c r="D89" s="96">
        <f>SUM(D71:D88)</f>
        <v>960</v>
      </c>
      <c r="E89" s="96"/>
      <c r="F89" s="96">
        <f>SUM(F71:F88)</f>
        <v>987.9</v>
      </c>
    </row>
    <row r="90" spans="1:6" ht="30" customHeight="1" x14ac:dyDescent="0.25">
      <c r="A90" s="124" t="s">
        <v>129</v>
      </c>
      <c r="B90" s="125" t="s">
        <v>130</v>
      </c>
      <c r="C90" s="21">
        <v>1</v>
      </c>
      <c r="D90" s="12">
        <v>33.299999999999997</v>
      </c>
      <c r="E90" s="106">
        <v>2</v>
      </c>
      <c r="F90" s="12">
        <v>44</v>
      </c>
    </row>
    <row r="91" spans="1:6" x14ac:dyDescent="0.25">
      <c r="A91" s="157" t="s">
        <v>139</v>
      </c>
      <c r="B91" s="158" t="s">
        <v>20</v>
      </c>
      <c r="C91" s="21">
        <v>1</v>
      </c>
      <c r="D91" s="12">
        <v>54.5</v>
      </c>
      <c r="E91" s="106">
        <v>3</v>
      </c>
      <c r="F91" s="12">
        <v>56</v>
      </c>
    </row>
    <row r="92" spans="1:6" x14ac:dyDescent="0.25">
      <c r="A92" s="157"/>
      <c r="B92" s="158"/>
      <c r="C92" s="21">
        <v>2</v>
      </c>
      <c r="D92" s="12">
        <v>42.6</v>
      </c>
      <c r="E92" s="106">
        <v>2</v>
      </c>
      <c r="F92" s="12">
        <v>44</v>
      </c>
    </row>
    <row r="93" spans="1:6" x14ac:dyDescent="0.25">
      <c r="A93" s="157"/>
      <c r="B93" s="158"/>
      <c r="C93" s="21">
        <v>3</v>
      </c>
      <c r="D93" s="12">
        <v>51.9</v>
      </c>
      <c r="E93" s="106">
        <v>3</v>
      </c>
      <c r="F93" s="12">
        <v>56</v>
      </c>
    </row>
    <row r="94" spans="1:6" x14ac:dyDescent="0.25">
      <c r="A94" s="157"/>
      <c r="B94" s="158"/>
      <c r="C94" s="21">
        <v>4</v>
      </c>
      <c r="D94" s="12">
        <v>42</v>
      </c>
      <c r="E94" s="106">
        <v>2</v>
      </c>
      <c r="F94" s="12">
        <v>44</v>
      </c>
    </row>
    <row r="95" spans="1:6" x14ac:dyDescent="0.25">
      <c r="A95" s="157"/>
      <c r="B95" s="158"/>
      <c r="C95" s="21">
        <v>5</v>
      </c>
      <c r="D95" s="12">
        <v>42.5</v>
      </c>
      <c r="E95" s="106">
        <v>2</v>
      </c>
      <c r="F95" s="12">
        <v>44</v>
      </c>
    </row>
    <row r="96" spans="1:6" x14ac:dyDescent="0.25">
      <c r="A96" s="157"/>
      <c r="B96" s="158"/>
      <c r="C96" s="21">
        <v>6</v>
      </c>
      <c r="D96" s="12">
        <v>32</v>
      </c>
      <c r="E96" s="106">
        <v>1</v>
      </c>
      <c r="F96" s="12">
        <v>32</v>
      </c>
    </row>
    <row r="97" spans="1:6" x14ac:dyDescent="0.25">
      <c r="A97" s="157"/>
      <c r="B97" s="158"/>
      <c r="C97" s="21">
        <v>7</v>
      </c>
      <c r="D97" s="12">
        <v>42.4</v>
      </c>
      <c r="E97" s="106">
        <v>2</v>
      </c>
      <c r="F97" s="12">
        <v>44</v>
      </c>
    </row>
    <row r="98" spans="1:6" x14ac:dyDescent="0.25">
      <c r="A98" s="157"/>
      <c r="B98" s="158"/>
      <c r="C98" s="21">
        <v>8</v>
      </c>
      <c r="D98" s="12">
        <v>32.1</v>
      </c>
      <c r="E98" s="106">
        <v>1</v>
      </c>
      <c r="F98" s="12">
        <v>32.1</v>
      </c>
    </row>
    <row r="99" spans="1:6" x14ac:dyDescent="0.25">
      <c r="A99" s="157"/>
      <c r="B99" s="158"/>
      <c r="C99" s="21">
        <v>9</v>
      </c>
      <c r="D99" s="12">
        <v>42.6</v>
      </c>
      <c r="E99" s="106">
        <v>2</v>
      </c>
      <c r="F99" s="12">
        <v>44</v>
      </c>
    </row>
    <row r="100" spans="1:6" x14ac:dyDescent="0.25">
      <c r="A100" s="157"/>
      <c r="B100" s="158"/>
      <c r="C100" s="21">
        <v>10</v>
      </c>
      <c r="D100" s="12">
        <v>53</v>
      </c>
      <c r="E100" s="106">
        <v>3</v>
      </c>
      <c r="F100" s="12">
        <v>56</v>
      </c>
    </row>
    <row r="101" spans="1:6" x14ac:dyDescent="0.25">
      <c r="A101" s="157"/>
      <c r="B101" s="158"/>
      <c r="C101" s="21">
        <v>11</v>
      </c>
      <c r="D101" s="12">
        <v>43.1</v>
      </c>
      <c r="E101" s="106">
        <v>2</v>
      </c>
      <c r="F101" s="12">
        <v>44</v>
      </c>
    </row>
    <row r="102" spans="1:6" x14ac:dyDescent="0.25">
      <c r="A102" s="157"/>
      <c r="B102" s="159"/>
      <c r="C102" s="21">
        <v>12</v>
      </c>
      <c r="D102" s="12">
        <v>53.8</v>
      </c>
      <c r="E102" s="106">
        <v>3</v>
      </c>
      <c r="F102" s="12">
        <v>56</v>
      </c>
    </row>
    <row r="103" spans="1:6" x14ac:dyDescent="0.25">
      <c r="A103" s="157" t="s">
        <v>140</v>
      </c>
      <c r="B103" s="158" t="s">
        <v>20</v>
      </c>
      <c r="C103" s="21">
        <v>1</v>
      </c>
      <c r="D103" s="109">
        <v>66.099999999999994</v>
      </c>
      <c r="E103" s="109">
        <v>3</v>
      </c>
      <c r="F103" s="109">
        <v>66.099999999999994</v>
      </c>
    </row>
    <row r="104" spans="1:6" x14ac:dyDescent="0.25">
      <c r="A104" s="157"/>
      <c r="B104" s="158"/>
      <c r="C104" s="21">
        <v>2</v>
      </c>
      <c r="D104" s="12">
        <v>51.8</v>
      </c>
      <c r="E104" s="106">
        <v>2</v>
      </c>
      <c r="F104" s="12">
        <v>51.8</v>
      </c>
    </row>
    <row r="105" spans="1:6" x14ac:dyDescent="0.25">
      <c r="A105" s="157"/>
      <c r="B105" s="158"/>
      <c r="C105" s="21">
        <v>3</v>
      </c>
      <c r="D105" s="12">
        <v>67</v>
      </c>
      <c r="E105" s="106">
        <v>3</v>
      </c>
      <c r="F105" s="12">
        <v>67</v>
      </c>
    </row>
    <row r="106" spans="1:6" x14ac:dyDescent="0.25">
      <c r="A106" s="157"/>
      <c r="B106" s="158"/>
      <c r="C106" s="21">
        <v>4</v>
      </c>
      <c r="D106" s="12">
        <v>52.4</v>
      </c>
      <c r="E106" s="106">
        <v>2</v>
      </c>
      <c r="F106" s="12">
        <v>52.4</v>
      </c>
    </row>
    <row r="107" spans="1:6" x14ac:dyDescent="0.25">
      <c r="A107" s="157"/>
      <c r="B107" s="158"/>
      <c r="C107" s="21">
        <v>5</v>
      </c>
      <c r="D107" s="12">
        <v>66.8</v>
      </c>
      <c r="E107" s="106">
        <v>3</v>
      </c>
      <c r="F107" s="12">
        <v>66.8</v>
      </c>
    </row>
    <row r="108" spans="1:6" x14ac:dyDescent="0.25">
      <c r="A108" s="157"/>
      <c r="B108" s="158"/>
      <c r="C108" s="21">
        <v>6</v>
      </c>
      <c r="D108" s="12">
        <v>52.2</v>
      </c>
      <c r="E108" s="106">
        <v>2</v>
      </c>
      <c r="F108" s="12">
        <v>52.2</v>
      </c>
    </row>
    <row r="109" spans="1:6" x14ac:dyDescent="0.25">
      <c r="A109" s="157"/>
      <c r="B109" s="158"/>
      <c r="C109" s="21">
        <v>7</v>
      </c>
      <c r="D109" s="12">
        <v>62.2</v>
      </c>
      <c r="E109" s="106">
        <v>3</v>
      </c>
      <c r="F109" s="12">
        <v>62.2</v>
      </c>
    </row>
    <row r="110" spans="1:6" x14ac:dyDescent="0.25">
      <c r="A110" s="157"/>
      <c r="B110" s="158"/>
      <c r="C110" s="21">
        <v>8</v>
      </c>
      <c r="D110" s="12">
        <v>52.9</v>
      </c>
      <c r="E110" s="106">
        <v>2</v>
      </c>
      <c r="F110" s="12">
        <v>52.9</v>
      </c>
    </row>
    <row r="111" spans="1:6" x14ac:dyDescent="0.25">
      <c r="A111" s="157"/>
      <c r="B111" s="158"/>
      <c r="C111" s="21">
        <v>9</v>
      </c>
      <c r="D111" s="12">
        <v>66.099999999999994</v>
      </c>
      <c r="E111" s="106">
        <v>3</v>
      </c>
      <c r="F111" s="12">
        <v>66.099999999999994</v>
      </c>
    </row>
    <row r="112" spans="1:6" x14ac:dyDescent="0.25">
      <c r="A112" s="157"/>
      <c r="B112" s="158"/>
      <c r="C112" s="21">
        <v>10</v>
      </c>
      <c r="D112" s="12">
        <v>53</v>
      </c>
      <c r="E112" s="106">
        <v>2</v>
      </c>
      <c r="F112" s="12">
        <v>53</v>
      </c>
    </row>
    <row r="113" spans="1:6" x14ac:dyDescent="0.25">
      <c r="A113" s="157"/>
      <c r="B113" s="158"/>
      <c r="C113" s="21">
        <v>11</v>
      </c>
      <c r="D113" s="12">
        <v>65.400000000000006</v>
      </c>
      <c r="E113" s="106">
        <v>3</v>
      </c>
      <c r="F113" s="12">
        <v>65.400000000000006</v>
      </c>
    </row>
    <row r="114" spans="1:6" ht="15.75" thickBot="1" x14ac:dyDescent="0.3">
      <c r="A114" s="157"/>
      <c r="B114" s="159"/>
      <c r="C114" s="21">
        <v>12</v>
      </c>
      <c r="D114" s="12">
        <v>54.1</v>
      </c>
      <c r="E114" s="106">
        <v>2</v>
      </c>
      <c r="F114" s="12">
        <v>54.1</v>
      </c>
    </row>
    <row r="115" spans="1:6" s="8" customFormat="1" ht="15.75" thickBot="1" x14ac:dyDescent="0.3">
      <c r="A115" s="81" t="s">
        <v>128</v>
      </c>
      <c r="B115" s="82"/>
      <c r="C115" s="83">
        <v>25</v>
      </c>
      <c r="D115" s="82">
        <f>SUM(D90:D114)</f>
        <v>1275.8</v>
      </c>
      <c r="E115" s="82"/>
      <c r="F115" s="82">
        <f>SUM(F90:F114)</f>
        <v>1306.0999999999999</v>
      </c>
    </row>
    <row r="116" spans="1:6" x14ac:dyDescent="0.25">
      <c r="A116" s="179" t="s">
        <v>132</v>
      </c>
      <c r="B116" s="158" t="s">
        <v>133</v>
      </c>
      <c r="C116" s="21">
        <v>2</v>
      </c>
      <c r="D116" s="12">
        <v>43.1</v>
      </c>
      <c r="E116" s="106">
        <v>2</v>
      </c>
      <c r="F116" s="12">
        <v>44</v>
      </c>
    </row>
    <row r="117" spans="1:6" x14ac:dyDescent="0.25">
      <c r="A117" s="179"/>
      <c r="B117" s="159"/>
      <c r="C117" s="21">
        <v>5</v>
      </c>
      <c r="D117" s="12">
        <v>43.1</v>
      </c>
      <c r="E117" s="106">
        <v>2</v>
      </c>
      <c r="F117" s="12">
        <v>44</v>
      </c>
    </row>
    <row r="118" spans="1:6" x14ac:dyDescent="0.25">
      <c r="A118" s="179"/>
      <c r="B118" s="159"/>
      <c r="C118" s="21">
        <v>6</v>
      </c>
      <c r="D118" s="12">
        <v>42.9</v>
      </c>
      <c r="E118" s="106">
        <v>2</v>
      </c>
      <c r="F118" s="12">
        <v>44</v>
      </c>
    </row>
    <row r="119" spans="1:6" x14ac:dyDescent="0.25">
      <c r="A119" s="179"/>
      <c r="B119" s="159"/>
      <c r="C119" s="21">
        <v>7</v>
      </c>
      <c r="D119" s="12">
        <v>41</v>
      </c>
      <c r="E119" s="106">
        <v>2</v>
      </c>
      <c r="F119" s="12">
        <v>44</v>
      </c>
    </row>
    <row r="120" spans="1:6" x14ac:dyDescent="0.25">
      <c r="A120" s="179"/>
      <c r="B120" s="159"/>
      <c r="C120" s="21">
        <v>8</v>
      </c>
      <c r="D120" s="12">
        <v>30.9</v>
      </c>
      <c r="E120" s="106">
        <v>1</v>
      </c>
      <c r="F120" s="12">
        <v>30.9</v>
      </c>
    </row>
    <row r="121" spans="1:6" x14ac:dyDescent="0.25">
      <c r="A121" s="179"/>
      <c r="B121" s="159"/>
      <c r="C121" s="21">
        <v>9</v>
      </c>
      <c r="D121" s="12">
        <v>43.4</v>
      </c>
      <c r="E121" s="106">
        <v>2</v>
      </c>
      <c r="F121" s="12">
        <v>44</v>
      </c>
    </row>
    <row r="122" spans="1:6" x14ac:dyDescent="0.25">
      <c r="A122" s="179"/>
      <c r="B122" s="159"/>
      <c r="C122" s="21">
        <v>10</v>
      </c>
      <c r="D122" s="12">
        <v>43.4</v>
      </c>
      <c r="E122" s="106">
        <v>2</v>
      </c>
      <c r="F122" s="12">
        <v>44</v>
      </c>
    </row>
    <row r="123" spans="1:6" x14ac:dyDescent="0.25">
      <c r="A123" s="179"/>
      <c r="B123" s="159"/>
      <c r="C123" s="21">
        <v>13</v>
      </c>
      <c r="D123" s="12">
        <v>43.8</v>
      </c>
      <c r="E123" s="106">
        <v>2</v>
      </c>
      <c r="F123" s="12">
        <v>44</v>
      </c>
    </row>
    <row r="124" spans="1:6" x14ac:dyDescent="0.25">
      <c r="A124" s="179"/>
      <c r="B124" s="159"/>
      <c r="C124" s="21">
        <v>14</v>
      </c>
      <c r="D124" s="12">
        <v>43.3</v>
      </c>
      <c r="E124" s="106">
        <v>2</v>
      </c>
      <c r="F124" s="12">
        <v>44</v>
      </c>
    </row>
    <row r="125" spans="1:6" x14ac:dyDescent="0.25">
      <c r="A125" s="179"/>
      <c r="B125" s="159"/>
      <c r="C125" s="21">
        <v>15</v>
      </c>
      <c r="D125" s="12">
        <v>40.700000000000003</v>
      </c>
      <c r="E125" s="106">
        <v>2</v>
      </c>
      <c r="F125" s="12">
        <v>44</v>
      </c>
    </row>
    <row r="126" spans="1:6" ht="15.75" thickBot="1" x14ac:dyDescent="0.3">
      <c r="A126" s="179"/>
      <c r="B126" s="159"/>
      <c r="C126" s="21">
        <v>16</v>
      </c>
      <c r="D126" s="12">
        <v>29.9</v>
      </c>
      <c r="E126" s="106">
        <v>1</v>
      </c>
      <c r="F126" s="12">
        <v>29.9</v>
      </c>
    </row>
    <row r="127" spans="1:6" s="8" customFormat="1" ht="15.75" thickBot="1" x14ac:dyDescent="0.3">
      <c r="A127" s="81" t="s">
        <v>131</v>
      </c>
      <c r="B127" s="82"/>
      <c r="C127" s="83">
        <v>11</v>
      </c>
      <c r="D127" s="82">
        <f>SUM(D116:D126)</f>
        <v>445.5</v>
      </c>
      <c r="E127" s="82"/>
      <c r="F127" s="82">
        <f>SUM(F116:F126)</f>
        <v>456.8</v>
      </c>
    </row>
    <row r="128" spans="1:6" ht="15.75" x14ac:dyDescent="0.25">
      <c r="A128" s="157" t="s">
        <v>137</v>
      </c>
      <c r="B128" s="158" t="s">
        <v>20</v>
      </c>
      <c r="C128" s="21">
        <v>1</v>
      </c>
      <c r="D128" s="110">
        <v>35.200000000000003</v>
      </c>
      <c r="E128" s="110">
        <v>2</v>
      </c>
      <c r="F128" s="12">
        <v>44</v>
      </c>
    </row>
    <row r="129" spans="1:6" ht="15.75" x14ac:dyDescent="0.25">
      <c r="A129" s="157"/>
      <c r="B129" s="158"/>
      <c r="C129" s="21">
        <v>2</v>
      </c>
      <c r="D129" s="110">
        <v>36.799999999999997</v>
      </c>
      <c r="E129" s="110">
        <v>2</v>
      </c>
      <c r="F129" s="12">
        <v>44</v>
      </c>
    </row>
    <row r="130" spans="1:6" ht="15.75" x14ac:dyDescent="0.25">
      <c r="A130" s="157"/>
      <c r="B130" s="158"/>
      <c r="C130" s="21">
        <v>3</v>
      </c>
      <c r="D130" s="110">
        <v>39.700000000000003</v>
      </c>
      <c r="E130" s="110">
        <v>2</v>
      </c>
      <c r="F130" s="12">
        <v>44</v>
      </c>
    </row>
    <row r="131" spans="1:6" ht="15.75" x14ac:dyDescent="0.25">
      <c r="A131" s="157"/>
      <c r="B131" s="158"/>
      <c r="C131" s="21">
        <v>4</v>
      </c>
      <c r="D131" s="110">
        <v>35.1</v>
      </c>
      <c r="E131" s="110">
        <v>2</v>
      </c>
      <c r="F131" s="12">
        <v>44</v>
      </c>
    </row>
    <row r="132" spans="1:6" ht="15.75" x14ac:dyDescent="0.25">
      <c r="A132" s="157"/>
      <c r="B132" s="158"/>
      <c r="C132" s="21">
        <v>5</v>
      </c>
      <c r="D132" s="110">
        <v>36.200000000000003</v>
      </c>
      <c r="E132" s="110">
        <v>2</v>
      </c>
      <c r="F132" s="12">
        <v>44</v>
      </c>
    </row>
    <row r="133" spans="1:6" ht="15.75" x14ac:dyDescent="0.25">
      <c r="A133" s="157"/>
      <c r="B133" s="158"/>
      <c r="C133" s="21">
        <v>7</v>
      </c>
      <c r="D133" s="110">
        <v>49.9</v>
      </c>
      <c r="E133" s="106">
        <v>3</v>
      </c>
      <c r="F133" s="12">
        <v>56</v>
      </c>
    </row>
    <row r="134" spans="1:6" ht="16.5" thickBot="1" x14ac:dyDescent="0.3">
      <c r="A134" s="157"/>
      <c r="B134" s="159"/>
      <c r="C134" s="21">
        <v>8</v>
      </c>
      <c r="D134" s="111">
        <v>38.799999999999997</v>
      </c>
      <c r="E134" s="106">
        <v>2</v>
      </c>
      <c r="F134" s="12">
        <v>44</v>
      </c>
    </row>
    <row r="135" spans="1:6" s="8" customFormat="1" ht="15.75" thickBot="1" x14ac:dyDescent="0.3">
      <c r="A135" s="81" t="s">
        <v>138</v>
      </c>
      <c r="B135" s="82"/>
      <c r="C135" s="83">
        <v>7</v>
      </c>
      <c r="D135" s="82">
        <f>SUM(D128:D134)</f>
        <v>271.7</v>
      </c>
      <c r="E135" s="82"/>
      <c r="F135" s="82">
        <f>SUM(F128:F134)</f>
        <v>320</v>
      </c>
    </row>
    <row r="136" spans="1:6" s="1" customFormat="1" x14ac:dyDescent="0.25">
      <c r="A136" s="63" t="s">
        <v>4</v>
      </c>
      <c r="B136" s="64"/>
      <c r="C136" s="64">
        <f>C33+C44+C70+C89+C115+C127+C135</f>
        <v>124</v>
      </c>
      <c r="D136" s="92">
        <f>D33+D44+D70+D89+D115+D127+D135</f>
        <v>5925.8</v>
      </c>
      <c r="E136" s="92"/>
      <c r="F136" s="92">
        <f>F33+F44+F70+F89+F115+F127+F135</f>
        <v>6270.3</v>
      </c>
    </row>
  </sheetData>
  <mergeCells count="39">
    <mergeCell ref="A82:A83"/>
    <mergeCell ref="B82:B83"/>
    <mergeCell ref="A84:A86"/>
    <mergeCell ref="B84:B86"/>
    <mergeCell ref="A2:E2"/>
    <mergeCell ref="A5:A16"/>
    <mergeCell ref="B5:B16"/>
    <mergeCell ref="A27:A32"/>
    <mergeCell ref="B27:B32"/>
    <mergeCell ref="A17:A26"/>
    <mergeCell ref="B17:B26"/>
    <mergeCell ref="A66:A69"/>
    <mergeCell ref="B66:B69"/>
    <mergeCell ref="B47:B52"/>
    <mergeCell ref="A57:A65"/>
    <mergeCell ref="B57:B65"/>
    <mergeCell ref="A45:A46"/>
    <mergeCell ref="B45:B46"/>
    <mergeCell ref="A34:A43"/>
    <mergeCell ref="B34:B43"/>
    <mergeCell ref="A53:A56"/>
    <mergeCell ref="B53:B56"/>
    <mergeCell ref="A47:A52"/>
    <mergeCell ref="A71:A74"/>
    <mergeCell ref="B71:B74"/>
    <mergeCell ref="A128:A134"/>
    <mergeCell ref="B128:B134"/>
    <mergeCell ref="A91:A102"/>
    <mergeCell ref="B91:B102"/>
    <mergeCell ref="A103:A114"/>
    <mergeCell ref="B103:B114"/>
    <mergeCell ref="A77:A78"/>
    <mergeCell ref="B77:B78"/>
    <mergeCell ref="A80:A81"/>
    <mergeCell ref="B80:B81"/>
    <mergeCell ref="A116:A126"/>
    <mergeCell ref="B116:B126"/>
    <mergeCell ref="A87:A88"/>
    <mergeCell ref="B87:B88"/>
  </mergeCells>
  <pageMargins left="0.11811023622047245" right="0.11811023622047245" top="0.15748031496062992" bottom="0.15748031496062992" header="0.31496062992125984" footer="0.31496062992125984"/>
  <pageSetup paperSize="9" scale="53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остаток 1 этапа</vt:lpstr>
      <vt:lpstr>остаток 2 этапа</vt:lpstr>
      <vt:lpstr>'остаток 1 этапа'!Область_печати</vt:lpstr>
      <vt:lpstr>'остаток 2 этапа'!Область_печати</vt:lpstr>
    </vt:vector>
  </TitlesOfParts>
  <Company>GKH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GKH8</dc:creator>
  <cp:lastModifiedBy>Никанорова Ольга Владимировна</cp:lastModifiedBy>
  <cp:lastPrinted>2024-12-24T14:24:01Z</cp:lastPrinted>
  <dcterms:created xsi:type="dcterms:W3CDTF">2018-09-19T11:57:47Z</dcterms:created>
  <dcterms:modified xsi:type="dcterms:W3CDTF">2026-04-01T07:04:32Z</dcterms:modified>
</cp:coreProperties>
</file>