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1080" windowWidth="15600" windowHeight="8520"/>
  </bookViews>
  <sheets>
    <sheet name="Результаты бюдж. ассигн." sheetId="7" r:id="rId1"/>
  </sheets>
  <definedNames>
    <definedName name="_xlnm._FilterDatabase" localSheetId="0" hidden="1">'Результаты бюдж. ассигн.'!$A$12:$U$51</definedName>
    <definedName name="_xlnm.Print_Titles" localSheetId="0">'Результаты бюдж. ассигн.'!$8:$12</definedName>
    <definedName name="_xlnm.Print_Area" localSheetId="0">'Результаты бюдж. ассигн.'!$A$1:$V$94</definedName>
  </definedNames>
  <calcPr calcId="145621"/>
</workbook>
</file>

<file path=xl/calcChain.xml><?xml version="1.0" encoding="utf-8"?>
<calcChain xmlns="http://schemas.openxmlformats.org/spreadsheetml/2006/main">
  <c r="G79" i="7" l="1"/>
  <c r="M27" i="7"/>
  <c r="R64" i="7" l="1"/>
  <c r="Q63" i="7"/>
  <c r="L75" i="7"/>
  <c r="Q75" i="7"/>
  <c r="Q66" i="7"/>
  <c r="U75" i="7" l="1"/>
  <c r="U40" i="7" l="1"/>
  <c r="U41" i="7"/>
  <c r="U42" i="7"/>
  <c r="U39" i="7"/>
  <c r="L47" i="7"/>
  <c r="L45" i="7"/>
  <c r="I70" i="7"/>
  <c r="D39" i="7"/>
  <c r="I39" i="7" s="1"/>
  <c r="D40" i="7"/>
  <c r="I40" i="7" s="1"/>
  <c r="D41" i="7"/>
  <c r="I41" i="7" s="1"/>
  <c r="D42" i="7"/>
  <c r="I42" i="7" s="1"/>
  <c r="T42" i="7" s="1"/>
  <c r="F37" i="7"/>
  <c r="T41" i="7" l="1"/>
  <c r="V41" i="7"/>
  <c r="V40" i="7"/>
  <c r="T40" i="7"/>
  <c r="T39" i="7"/>
  <c r="V39" i="7"/>
  <c r="V42" i="7"/>
  <c r="Q37" i="7"/>
  <c r="O39" i="7"/>
  <c r="O40" i="7"/>
  <c r="O41" i="7"/>
  <c r="O42" i="7"/>
  <c r="L37" i="7"/>
  <c r="L36" i="7" s="1"/>
  <c r="J40" i="7"/>
  <c r="J41" i="7"/>
  <c r="J42" i="7"/>
  <c r="J39" i="7"/>
  <c r="L72" i="7" l="1"/>
  <c r="F26" i="7"/>
  <c r="F29" i="7"/>
  <c r="F32" i="7"/>
  <c r="E63" i="7" l="1"/>
  <c r="O69" i="7"/>
  <c r="J69" i="7"/>
  <c r="H69" i="7"/>
  <c r="G69" i="7"/>
  <c r="F69" i="7"/>
  <c r="E69" i="7"/>
  <c r="I69" i="7" s="1"/>
  <c r="O70" i="7"/>
  <c r="J70" i="7"/>
  <c r="D70" i="7"/>
  <c r="S36" i="7"/>
  <c r="R36" i="7"/>
  <c r="Q36" i="7"/>
  <c r="P36" i="7"/>
  <c r="N36" i="7"/>
  <c r="M36" i="7"/>
  <c r="K36" i="7"/>
  <c r="H36" i="7"/>
  <c r="G36" i="7"/>
  <c r="F36" i="7"/>
  <c r="E36" i="7"/>
  <c r="O38" i="7"/>
  <c r="J38" i="7"/>
  <c r="D38" i="7"/>
  <c r="S26" i="7"/>
  <c r="R26" i="7"/>
  <c r="Q26" i="7"/>
  <c r="P26" i="7"/>
  <c r="N26" i="7"/>
  <c r="M26" i="7"/>
  <c r="L26" i="7"/>
  <c r="K26" i="7"/>
  <c r="H26" i="7"/>
  <c r="G26" i="7"/>
  <c r="O37" i="7"/>
  <c r="J37" i="7"/>
  <c r="I37" i="7"/>
  <c r="I36" i="7" s="1"/>
  <c r="T36" i="7" s="1"/>
  <c r="D37" i="7"/>
  <c r="U36" i="7" l="1"/>
  <c r="V36" i="7"/>
  <c r="V69" i="7"/>
  <c r="T69" i="7"/>
  <c r="D36" i="7"/>
  <c r="D69" i="7"/>
  <c r="O36" i="7"/>
  <c r="J36" i="7"/>
  <c r="S64" i="7"/>
  <c r="Q64" i="7"/>
  <c r="P64" i="7"/>
  <c r="S63" i="7"/>
  <c r="R63" i="7"/>
  <c r="R62" i="7" s="1"/>
  <c r="Q62" i="7"/>
  <c r="P63" i="7"/>
  <c r="O67" i="7"/>
  <c r="S66" i="7"/>
  <c r="R66" i="7"/>
  <c r="P66" i="7"/>
  <c r="O85" i="7"/>
  <c r="O84" i="7"/>
  <c r="S83" i="7"/>
  <c r="R83" i="7"/>
  <c r="Q83" i="7"/>
  <c r="P83" i="7"/>
  <c r="O81" i="7"/>
  <c r="O80" i="7"/>
  <c r="S79" i="7"/>
  <c r="R79" i="7"/>
  <c r="Q79" i="7"/>
  <c r="P79" i="7"/>
  <c r="O77" i="7"/>
  <c r="O76" i="7"/>
  <c r="S75" i="7"/>
  <c r="R75" i="7"/>
  <c r="P75" i="7"/>
  <c r="O73" i="7"/>
  <c r="S72" i="7"/>
  <c r="R72" i="7"/>
  <c r="Q72" i="7"/>
  <c r="P72" i="7"/>
  <c r="S45" i="7"/>
  <c r="R45" i="7"/>
  <c r="Q45" i="7"/>
  <c r="P45" i="7"/>
  <c r="P44" i="7" s="1"/>
  <c r="O60" i="7"/>
  <c r="S59" i="7"/>
  <c r="R59" i="7"/>
  <c r="Q59" i="7"/>
  <c r="P59" i="7"/>
  <c r="O57" i="7"/>
  <c r="S56" i="7"/>
  <c r="R56" i="7"/>
  <c r="Q56" i="7"/>
  <c r="P56" i="7"/>
  <c r="O54" i="7"/>
  <c r="S53" i="7"/>
  <c r="R53" i="7"/>
  <c r="Q53" i="7"/>
  <c r="P53" i="7"/>
  <c r="O51" i="7"/>
  <c r="S50" i="7"/>
  <c r="R50" i="7"/>
  <c r="Q50" i="7"/>
  <c r="P50" i="7"/>
  <c r="O48" i="7"/>
  <c r="S47" i="7"/>
  <c r="R47" i="7"/>
  <c r="Q47" i="7"/>
  <c r="U47" i="7" s="1"/>
  <c r="P47" i="7"/>
  <c r="O26" i="7"/>
  <c r="R25" i="7"/>
  <c r="S27" i="7"/>
  <c r="S25" i="7" s="1"/>
  <c r="R27" i="7"/>
  <c r="Q27" i="7"/>
  <c r="P27" i="7"/>
  <c r="P25" i="7" s="1"/>
  <c r="O34" i="7"/>
  <c r="O33" i="7"/>
  <c r="S32" i="7"/>
  <c r="R32" i="7"/>
  <c r="Q32" i="7"/>
  <c r="P32" i="7"/>
  <c r="O30" i="7"/>
  <c r="S29" i="7"/>
  <c r="R29" i="7"/>
  <c r="Q29" i="7"/>
  <c r="P29" i="7"/>
  <c r="S21" i="7"/>
  <c r="R21" i="7"/>
  <c r="Q21" i="7"/>
  <c r="P21" i="7"/>
  <c r="O23" i="7"/>
  <c r="O22" i="7"/>
  <c r="O19" i="7"/>
  <c r="O18" i="7"/>
  <c r="S17" i="7"/>
  <c r="R17" i="7"/>
  <c r="Q17" i="7"/>
  <c r="P17" i="7"/>
  <c r="N64" i="7"/>
  <c r="M64" i="7"/>
  <c r="L64" i="7"/>
  <c r="K64" i="7"/>
  <c r="N63" i="7"/>
  <c r="N62" i="7" s="1"/>
  <c r="M63" i="7"/>
  <c r="L63" i="7"/>
  <c r="L62" i="7" s="1"/>
  <c r="K63" i="7"/>
  <c r="K62" i="7" s="1"/>
  <c r="J85" i="7"/>
  <c r="J84" i="7"/>
  <c r="N83" i="7"/>
  <c r="M83" i="7"/>
  <c r="L83" i="7"/>
  <c r="K83" i="7"/>
  <c r="J81" i="7"/>
  <c r="J80" i="7"/>
  <c r="N79" i="7"/>
  <c r="M79" i="7"/>
  <c r="L79" i="7"/>
  <c r="K79" i="7"/>
  <c r="J77" i="7"/>
  <c r="J76" i="7"/>
  <c r="K75" i="7"/>
  <c r="N75" i="7"/>
  <c r="M75" i="7"/>
  <c r="J73" i="7"/>
  <c r="N72" i="7"/>
  <c r="M72" i="7"/>
  <c r="K72" i="7"/>
  <c r="J67" i="7"/>
  <c r="N66" i="7"/>
  <c r="M66" i="7"/>
  <c r="L66" i="7"/>
  <c r="K66" i="7"/>
  <c r="I67" i="7"/>
  <c r="M44" i="7"/>
  <c r="N45" i="7"/>
  <c r="N44" i="7" s="1"/>
  <c r="M45" i="7"/>
  <c r="M15" i="7" s="1"/>
  <c r="K45" i="7"/>
  <c r="J60" i="7"/>
  <c r="N59" i="7"/>
  <c r="M59" i="7"/>
  <c r="L59" i="7"/>
  <c r="K59" i="7"/>
  <c r="J57" i="7"/>
  <c r="N56" i="7"/>
  <c r="M56" i="7"/>
  <c r="L56" i="7"/>
  <c r="K56" i="7"/>
  <c r="J54" i="7"/>
  <c r="N53" i="7"/>
  <c r="M53" i="7"/>
  <c r="L53" i="7"/>
  <c r="K53" i="7"/>
  <c r="J51" i="7"/>
  <c r="N50" i="7"/>
  <c r="M50" i="7"/>
  <c r="L50" i="7"/>
  <c r="K50" i="7"/>
  <c r="J48" i="7"/>
  <c r="N47" i="7"/>
  <c r="M47" i="7"/>
  <c r="K47" i="7"/>
  <c r="J26" i="7"/>
  <c r="N27" i="7"/>
  <c r="N25" i="7" s="1"/>
  <c r="M25" i="7"/>
  <c r="L27" i="7"/>
  <c r="L25" i="7" s="1"/>
  <c r="K27" i="7"/>
  <c r="J34" i="7"/>
  <c r="J33" i="7"/>
  <c r="N32" i="7"/>
  <c r="M32" i="7"/>
  <c r="L32" i="7"/>
  <c r="K32" i="7"/>
  <c r="J30" i="7"/>
  <c r="N29" i="7"/>
  <c r="M29" i="7"/>
  <c r="L29" i="7"/>
  <c r="K29" i="7"/>
  <c r="I18" i="7"/>
  <c r="J23" i="7"/>
  <c r="J22" i="7"/>
  <c r="N21" i="7"/>
  <c r="M21" i="7"/>
  <c r="L21" i="7"/>
  <c r="K21" i="7"/>
  <c r="N17" i="7"/>
  <c r="M17" i="7"/>
  <c r="L17" i="7"/>
  <c r="K17" i="7"/>
  <c r="J19" i="7"/>
  <c r="J18" i="7"/>
  <c r="J47" i="7" l="1"/>
  <c r="N15" i="7"/>
  <c r="U50" i="7"/>
  <c r="O50" i="7"/>
  <c r="O72" i="7"/>
  <c r="O45" i="7"/>
  <c r="S62" i="7"/>
  <c r="P15" i="7"/>
  <c r="J32" i="7"/>
  <c r="J53" i="7"/>
  <c r="J66" i="7"/>
  <c r="J83" i="7"/>
  <c r="J64" i="7"/>
  <c r="U53" i="7"/>
  <c r="R15" i="7"/>
  <c r="O79" i="7"/>
  <c r="O66" i="7"/>
  <c r="O64" i="7"/>
  <c r="U32" i="7"/>
  <c r="U59" i="7"/>
  <c r="K15" i="7"/>
  <c r="O53" i="7"/>
  <c r="U72" i="7"/>
  <c r="U83" i="7"/>
  <c r="J56" i="7"/>
  <c r="U66" i="7"/>
  <c r="J72" i="7"/>
  <c r="U17" i="7"/>
  <c r="U29" i="7"/>
  <c r="O47" i="7"/>
  <c r="U56" i="7"/>
  <c r="O59" i="7"/>
  <c r="S15" i="7"/>
  <c r="U79" i="7"/>
  <c r="V21" i="7"/>
  <c r="U21" i="7"/>
  <c r="J21" i="7"/>
  <c r="O75" i="7"/>
  <c r="O83" i="7"/>
  <c r="J79" i="7"/>
  <c r="O17" i="7"/>
  <c r="J17" i="7"/>
  <c r="U62" i="7"/>
  <c r="O56" i="7"/>
  <c r="O32" i="7"/>
  <c r="O27" i="7"/>
  <c r="J27" i="7"/>
  <c r="J59" i="7"/>
  <c r="T59" i="7" s="1"/>
  <c r="J29" i="7"/>
  <c r="Q15" i="7"/>
  <c r="O63" i="7"/>
  <c r="O29" i="7"/>
  <c r="J63" i="7"/>
  <c r="L15" i="7"/>
  <c r="N13" i="7"/>
  <c r="K44" i="7"/>
  <c r="O21" i="7"/>
  <c r="R44" i="7"/>
  <c r="R13" i="7" s="1"/>
  <c r="K25" i="7"/>
  <c r="J25" i="7" s="1"/>
  <c r="K13" i="7"/>
  <c r="P62" i="7"/>
  <c r="O62" i="7" s="1"/>
  <c r="J50" i="7"/>
  <c r="S44" i="7"/>
  <c r="J75" i="7"/>
  <c r="Q25" i="7"/>
  <c r="Q44" i="7"/>
  <c r="M62" i="7"/>
  <c r="L44" i="7"/>
  <c r="J45" i="7"/>
  <c r="I84" i="7"/>
  <c r="I80" i="7"/>
  <c r="I76" i="7"/>
  <c r="I73" i="7"/>
  <c r="I60" i="7"/>
  <c r="I57" i="7"/>
  <c r="I54" i="7"/>
  <c r="I51" i="7"/>
  <c r="I33" i="7"/>
  <c r="I32" i="7"/>
  <c r="V32" i="7" s="1"/>
  <c r="I30" i="7"/>
  <c r="I29" i="7"/>
  <c r="T29" i="7" s="1"/>
  <c r="I22" i="7"/>
  <c r="H64" i="7"/>
  <c r="G64" i="7"/>
  <c r="F64" i="7"/>
  <c r="E64" i="7"/>
  <c r="E62" i="7" s="1"/>
  <c r="H83" i="7"/>
  <c r="G83" i="7"/>
  <c r="F83" i="7"/>
  <c r="I83" i="7" s="1"/>
  <c r="E83" i="7"/>
  <c r="D85" i="7"/>
  <c r="D84" i="7"/>
  <c r="H79" i="7"/>
  <c r="F79" i="7"/>
  <c r="I79" i="7" s="1"/>
  <c r="V79" i="7" s="1"/>
  <c r="E79" i="7"/>
  <c r="D80" i="7"/>
  <c r="D81" i="7"/>
  <c r="H75" i="7"/>
  <c r="G75" i="7"/>
  <c r="F75" i="7"/>
  <c r="I75" i="7" s="1"/>
  <c r="E75" i="7"/>
  <c r="D77" i="7"/>
  <c r="D76" i="7"/>
  <c r="H72" i="7"/>
  <c r="G72" i="7"/>
  <c r="G63" i="7" s="1"/>
  <c r="F72" i="7"/>
  <c r="I72" i="7" s="1"/>
  <c r="T72" i="7" s="1"/>
  <c r="E72" i="7"/>
  <c r="D73" i="7"/>
  <c r="D67" i="7"/>
  <c r="H66" i="7"/>
  <c r="G66" i="7"/>
  <c r="F66" i="7"/>
  <c r="E66" i="7"/>
  <c r="D60" i="7"/>
  <c r="H59" i="7"/>
  <c r="G59" i="7"/>
  <c r="F59" i="7"/>
  <c r="I59" i="7" s="1"/>
  <c r="V59" i="7" s="1"/>
  <c r="E59" i="7"/>
  <c r="D57" i="7"/>
  <c r="H56" i="7"/>
  <c r="G56" i="7"/>
  <c r="F56" i="7"/>
  <c r="I56" i="7" s="1"/>
  <c r="E56" i="7"/>
  <c r="D54" i="7"/>
  <c r="H53" i="7"/>
  <c r="G53" i="7"/>
  <c r="F53" i="7"/>
  <c r="I53" i="7" s="1"/>
  <c r="E53" i="7"/>
  <c r="H50" i="7"/>
  <c r="G50" i="7"/>
  <c r="F50" i="7"/>
  <c r="I50" i="7" s="1"/>
  <c r="E50" i="7"/>
  <c r="D51" i="7"/>
  <c r="D48" i="7"/>
  <c r="H47" i="7"/>
  <c r="G47" i="7"/>
  <c r="F47" i="7"/>
  <c r="I47" i="7" s="1"/>
  <c r="E47" i="7"/>
  <c r="H17" i="7"/>
  <c r="G17" i="7"/>
  <c r="F17" i="7"/>
  <c r="I17" i="7" s="1"/>
  <c r="T17" i="7" s="1"/>
  <c r="E17" i="7"/>
  <c r="H21" i="7"/>
  <c r="G21" i="7"/>
  <c r="F21" i="7"/>
  <c r="I21" i="7" s="1"/>
  <c r="T21" i="7" s="1"/>
  <c r="E21" i="7"/>
  <c r="H27" i="7"/>
  <c r="H25" i="7" s="1"/>
  <c r="G27" i="7"/>
  <c r="F27" i="7"/>
  <c r="E27" i="7"/>
  <c r="E26" i="7"/>
  <c r="H32" i="7"/>
  <c r="G32" i="7"/>
  <c r="E32" i="7"/>
  <c r="D34" i="7"/>
  <c r="D33" i="7"/>
  <c r="D29" i="7"/>
  <c r="D30" i="7"/>
  <c r="D23" i="7"/>
  <c r="D22" i="7"/>
  <c r="D19" i="7"/>
  <c r="D18" i="7"/>
  <c r="J15" i="7" l="1"/>
  <c r="O15" i="7"/>
  <c r="E25" i="7"/>
  <c r="V17" i="7"/>
  <c r="V29" i="7"/>
  <c r="D21" i="7"/>
  <c r="D17" i="7"/>
  <c r="E45" i="7"/>
  <c r="E44" i="7" s="1"/>
  <c r="D83" i="7"/>
  <c r="V83" i="7"/>
  <c r="T83" i="7"/>
  <c r="V75" i="7"/>
  <c r="T75" i="7"/>
  <c r="T79" i="7"/>
  <c r="G45" i="7"/>
  <c r="G15" i="7" s="1"/>
  <c r="D50" i="7"/>
  <c r="D53" i="7"/>
  <c r="I66" i="7"/>
  <c r="F63" i="7"/>
  <c r="H63" i="7"/>
  <c r="H62" i="7" s="1"/>
  <c r="D64" i="7"/>
  <c r="S13" i="7"/>
  <c r="T32" i="7"/>
  <c r="F25" i="7"/>
  <c r="I25" i="7" s="1"/>
  <c r="O25" i="7"/>
  <c r="U25" i="7"/>
  <c r="H45" i="7"/>
  <c r="D56" i="7"/>
  <c r="D72" i="7"/>
  <c r="D79" i="7"/>
  <c r="V72" i="7"/>
  <c r="V56" i="7"/>
  <c r="T56" i="7"/>
  <c r="T53" i="7"/>
  <c r="V53" i="7"/>
  <c r="T50" i="7"/>
  <c r="V50" i="7"/>
  <c r="U44" i="7"/>
  <c r="V47" i="7"/>
  <c r="T47" i="7"/>
  <c r="D59" i="7"/>
  <c r="D66" i="7"/>
  <c r="D27" i="7"/>
  <c r="G62" i="7"/>
  <c r="O44" i="7"/>
  <c r="D47" i="7"/>
  <c r="D32" i="7"/>
  <c r="Q13" i="7"/>
  <c r="P13" i="7"/>
  <c r="F45" i="7"/>
  <c r="D26" i="7"/>
  <c r="I26" i="7"/>
  <c r="J62" i="7"/>
  <c r="M13" i="7"/>
  <c r="J44" i="7"/>
  <c r="L13" i="7"/>
  <c r="G25" i="7"/>
  <c r="D75" i="7"/>
  <c r="U13" i="7" l="1"/>
  <c r="H15" i="7"/>
  <c r="H44" i="7"/>
  <c r="H13" i="7" s="1"/>
  <c r="G44" i="7"/>
  <c r="E15" i="7"/>
  <c r="T25" i="7"/>
  <c r="V25" i="7"/>
  <c r="F62" i="7"/>
  <c r="I62" i="7" s="1"/>
  <c r="I63" i="7"/>
  <c r="V66" i="7"/>
  <c r="T66" i="7"/>
  <c r="D45" i="7"/>
  <c r="F44" i="7"/>
  <c r="O13" i="7"/>
  <c r="E13" i="7"/>
  <c r="D63" i="7"/>
  <c r="F15" i="7"/>
  <c r="I45" i="7"/>
  <c r="J13" i="7"/>
  <c r="G13" i="7"/>
  <c r="D25" i="7"/>
  <c r="F13" i="7" l="1"/>
  <c r="I13" i="7" s="1"/>
  <c r="V13" i="7" s="1"/>
  <c r="D15" i="7"/>
  <c r="I15" i="7"/>
  <c r="I44" i="7"/>
  <c r="T44" i="7" s="1"/>
  <c r="T62" i="7"/>
  <c r="V62" i="7"/>
  <c r="D62" i="7"/>
  <c r="D13" i="7"/>
  <c r="D44" i="7"/>
  <c r="T13" i="7" l="1"/>
  <c r="V44" i="7"/>
</calcChain>
</file>

<file path=xl/sharedStrings.xml><?xml version="1.0" encoding="utf-8"?>
<sst xmlns="http://schemas.openxmlformats.org/spreadsheetml/2006/main" count="109" uniqueCount="58">
  <si>
    <t>Срок начала реализации мероприятия</t>
  </si>
  <si>
    <t>Срок окончания реализации мероприятия</t>
  </si>
  <si>
    <t>Объем финансирования государственной программы (тыс. руб.)</t>
  </si>
  <si>
    <t>Утверждено окружным бюджетом на отчетный период текущего года</t>
  </si>
  <si>
    <t>Фактическое исполнение</t>
  </si>
  <si>
    <t>всего</t>
  </si>
  <si>
    <t>федеральный бюджет</t>
  </si>
  <si>
    <t>окружной бюджет</t>
  </si>
  <si>
    <t>местные бюджеты</t>
  </si>
  <si>
    <t>иные источники</t>
  </si>
  <si>
    <t>Наименовние ответсвенного исполнителя, соисполнителя, участника</t>
  </si>
  <si>
    <t>Кассовое исполнение</t>
  </si>
  <si>
    <t>в том числе:</t>
  </si>
  <si>
    <t>всего, в том числе:</t>
  </si>
  <si>
    <t>тыс. рублей</t>
  </si>
  <si>
    <t>Оценка степени соответствия запланированному уровню затрат и эффективности использования средств окружного бюджета и иных источников ресурсного обеспечения  (запланировано/освоено)  (в соответствии с Методикой оценки эффективности реализации государственных программ Ненецкого автономного округа), в %</t>
  </si>
  <si>
    <t>Сведения</t>
  </si>
  <si>
    <t>о результатах использования бюджетных ассигнований окружного бюджета</t>
  </si>
  <si>
    <t>и иных средств на реализацию государственной программы Ненецкого автономного округа</t>
  </si>
  <si>
    <t>% кассового исполнения средств окружного бюджета в отчетном периоде по отношению запланированному в отчетном периоде</t>
  </si>
  <si>
    <t>% фактического освоения средств окружного бюджета в отчетном периоде по отношении к  кассовому исполнению окружного бюджета</t>
  </si>
  <si>
    <t xml:space="preserve"> "Модернизация жилищно-коммунального хозяйства Ненецкого автономного округа"</t>
  </si>
  <si>
    <t>за 2015 год</t>
  </si>
  <si>
    <t xml:space="preserve">Государственная программа Ненецкого автономного округа "Модернизация жилищно-коммунального хозяйства Ненецкого автономного округа", всего
</t>
  </si>
  <si>
    <t>Ответственный исполнитель: Департамент строительства, жилищно-коммунального хозяйства, энергетики и транспорта Ненецкого автономного округа</t>
  </si>
  <si>
    <t>Отдельное мероприятие 1 "Субсидии местным бюджетам на софинансирование строительства объектов капитального строительства муниципальной собственности"</t>
  </si>
  <si>
    <t>Участники: Администрация МО «Муниципальный район «Заполярный район»</t>
  </si>
  <si>
    <t>Отдельное мероприятие 2 "Предоставление грантов городскому округу, городскому и сельским поселениям на благоустройство территорий"</t>
  </si>
  <si>
    <t>Участники: победители конкурсного отбора среди муниципальных образований Ненецкого автономного округа на право получения грантов на реализацию проектов по благоустройству территорий муниципальных образований</t>
  </si>
  <si>
    <t>Подпрограмма 1 "Модернизация объектов коммунального хозяйства"</t>
  </si>
  <si>
    <t>Основное мероприятие 1 "«Субсидий юридическим лицам, индивидуальным предпринимателям  на возмещение части затрат по капитальному ремонту систем коммунальной инфраструктуры в целях подготовки объектов к работе в осенне-зимний период»</t>
  </si>
  <si>
    <t>Основное мероприятие 2 "«Субсидии на организацию в границах поселения электро-, тепло-, газо- и водоснабжения населения, водоотведения в части подготовки объектов коммунальной инфраструктуры к осенне-зимнему периоду»</t>
  </si>
  <si>
    <t>Подпрограмма 2 "Обеспечение доступности коммунальных услуг"</t>
  </si>
  <si>
    <t>Основное мероприятие "1 «Субсидии юридическим лицам на возмещение недополученных доходов, возникающих в результате государственного регулирования цен (тарифов) на электроэнергию, реализуемую населению на территории Ненецкого автономного округа и прочим потребителям (за исключением сельхозтоваропроизводителей) в сельских населённых пунктах Ненецкого автономного округа»</t>
  </si>
  <si>
    <t>Основное мероприятие 2 «Субсидии юридическим лицам на возмещение недополученных доходов, возникающих в результате государственного регулирования цен (тарифов) на тепловую энергию, реализуемую сельскому населению»</t>
  </si>
  <si>
    <t>Основное мероприятие 3 "Субсидии на возмещение недополученных доходов юридическим лицам, предоставляющим в интересах населения, проживающего в городских поселениях, услугу по отоплению в соответствии с установленным Администрацией Ненецкого автономного округа предельным размером платы граждан за один квадратный метр отапливаемой площади жилых помещений»</t>
  </si>
  <si>
    <t>Основное мероприятие 4 «Субсидии юридическим лицам на возмещение недополученных доходов, возникающих в результате государственного регулирования цен (тарифов) на холодную, горячую воду и услуги водоотведения,  реализуемые населению»</t>
  </si>
  <si>
    <t>Основное мероприятие 5 «Субсидии юридическим лицам на возмещение недополученных доходов в связи с оказанием услуг по снабжению населения твердым топливом  для отопления жилых помещений»</t>
  </si>
  <si>
    <t>Подпрограмма 3 "Обеспечение сохранности жилищного фонда и создание безопасных, благоприятных условий проживания граждан»</t>
  </si>
  <si>
    <t>Основное мероприятие 1 «Обеспечение мероприятий по капитальному ремонту многоквартирных домов, осуществляемых за счет средств окружного бюджета»</t>
  </si>
  <si>
    <t>Основное мероприятие 4 «Субсидии местным бюджетам для обеспечения софинансирования мероприятий по организации содержания муниципального жилищного фонда»</t>
  </si>
  <si>
    <t>Основное мероприятие 5 «Субсидии на софинансирование расходных обязательств по выполнению полномочий органов местного самоуправления по владению, пользованию и распоряжению имуществом, находящимся в муниципальной собственности, в части полномочий по восстановлению платежеспособности муниципальных унитарных предприятий жилищно-коммунального комплекса»</t>
  </si>
  <si>
    <t>Участники: Администрация МО «Городское поселение «Рабочий поселок Искателей»</t>
  </si>
  <si>
    <t>2015</t>
  </si>
  <si>
    <t>Основное мероприятие 3 "Бюджетные инвестиции в объекты капитального строительства государственной собственности и (или) приобретение объектов недвижимого имущества в государственную собственность"</t>
  </si>
  <si>
    <t>Участники: Администрация МО «Муниципальный район «Заполярный район», КУ НАО "Централизованный стройзаказчик"</t>
  </si>
  <si>
    <t>Участники: КУ НАО "Централизованный стройзаказчик"</t>
  </si>
  <si>
    <t>Обеспечение мероприятий по капитальному ремонту многоквартирных домов, осуществляемых за счет средств ГК - Фонд содействия реформированию ЖКХ</t>
  </si>
  <si>
    <t>Приобретение объекта «Пристроенная котельная – 1-я очередь семиэтажных жилых домов с встроенно-пристроенными помещениями, площадью 127,0 кв. м, расположенная по адресу: Ненецкий автономный округ, г. Нарьян-Мар, ул. Рыбников, 6 А»</t>
  </si>
  <si>
    <t>Приобретение объекта «Пристроенная котельная к 100-квартирному жилому дому, площадью 63,8 кв. м, расположенная по адресу: Ненецкий автономный округ, г. Нарьян-Мар, ул. Ленина, 23 А»</t>
  </si>
  <si>
    <t>Приобретение объекта «Котельная № 1, площадью 442,3 кв .м, расположенная по адресу: Ненецкий автономный округ, г. Нарьян-Мар, ул. Рыбников, 59»</t>
  </si>
  <si>
    <t>Приобретение объекта «Пристроенная котельная к 87-квартирному жилому дому, площадью 27,5 кв. м, расположенная по адресу: Ненецкий автономный округ, г. Нарьян-Мар, ул. Ленина, 39»</t>
  </si>
  <si>
    <t>Участники: Администрация МО «Муниципальный район «Заполярный район», Администрация МО «Пешский сельсовет» Ненецкого автономного округа, Администрация МО «Тиманский сельсовет» Ненецкого автономного округа, Администрация МО «Шоинский сельсовет» Ненецкого автономного округа, Администрация МО «Андегский сельсовет» Ненецкого автономного округа, Администрация МО «Пустозерский сельсовет» Ненецкого автономного округа, Администрация МО «Карский сельсовет» Ненецкого автономного округа, Администрация МО "Городское поселение "Рабочий поселок Искателей"</t>
  </si>
  <si>
    <t>Запланировано на текущий год</t>
  </si>
  <si>
    <t>Основное мероприятие  2 «Имущественный взнос в целях обеспечения деятельности некоммерческой организации «Фонд содействия реформированию жилищно-коммунального хозяйства Ненецкого автономного округа»</t>
  </si>
  <si>
    <t>Основное мероприятие  3 «Субсидии местным бюджетам на софинансирование расходных обязательств на устранение третьими лицами недостатков объектов капитального строительства, обнаруженных в пределах гарантийного срока по государственным контрактам строительного подряда, заключенным для обеспечения нужд Ненецкого автономного округа»</t>
  </si>
  <si>
    <t xml:space="preserve">Участники:: Администрация «МО «Пешский сельсовет» Ненецкого автономного округа,
Администрация МО «Тиманский сельсовет» Ненецкого автономного округа
Администрация МО «Шоинский сельсовет» Ненецкого автономного округа
</t>
  </si>
  <si>
    <t xml:space="preserve">Участники:: Администрация МО «Андегский сельсовет» Ненецкого автономного округа
Администрация МО «Пустозерский сельсовет» Ненецкого автономного округа
Администрация МО «Карский сельсовет» Ненецкого автономного округа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</si>
</sst>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
    <numFmt numFmtId="166" formatCode="0.0%"/>
    <numFmt numFmtId="167" formatCode="_-* #,##0.0_р_._-;\-* #,##0.0_р_._-;_-* &quot;-&quot;??_р_._-;_-@_-"/>
    <numFmt numFmtId="168" formatCode="_(* #,##0.0_);_(* \(#,##0.0\);_(* &quot;-&quot;??_);_(@_)"/>
    <numFmt numFmtId="169" formatCode="#,##0.0\ _₽"/>
  </numFmts>
  <fonts count="16" x14ac:knownFonts="1">
    <font>
      <sz val="11"/>
      <color theme="1"/>
      <name val="Calibri"/>
      <family val="2"/>
      <charset val="204"/>
      <scheme val="minor"/>
    </font>
    <font>
      <sz val="10"/>
      <color indexed="8"/>
      <name val="Calibri"/>
      <family val="2"/>
      <charset val="204"/>
    </font>
    <font>
      <sz val="8"/>
      <name val="Arial Cyr"/>
      <charset val="204"/>
    </font>
    <font>
      <sz val="8"/>
      <color indexed="8"/>
      <name val="Times New Roman"/>
      <family val="1"/>
      <charset val="204"/>
    </font>
    <font>
      <b/>
      <sz val="8"/>
      <color indexed="8"/>
      <name val="Times New Roman"/>
      <family val="1"/>
      <charset val="204"/>
    </font>
    <font>
      <sz val="8"/>
      <name val="Times New Roman"/>
      <family val="1"/>
      <charset val="204"/>
    </font>
    <font>
      <sz val="11"/>
      <color indexed="8"/>
      <name val="Calibri"/>
      <family val="2"/>
      <charset val="204"/>
    </font>
    <font>
      <b/>
      <sz val="8"/>
      <name val="Times New Roman"/>
      <family val="1"/>
      <charset val="204"/>
    </font>
    <font>
      <sz val="8"/>
      <color indexed="8"/>
      <name val="Times New Roman"/>
      <family val="1"/>
      <charset val="204"/>
    </font>
    <font>
      <sz val="12"/>
      <color indexed="8"/>
      <name val="Times New Roman"/>
      <family val="1"/>
      <charset val="204"/>
    </font>
    <font>
      <sz val="10"/>
      <color indexed="8"/>
      <name val="Times New Roman"/>
      <family val="1"/>
      <charset val="204"/>
    </font>
    <font>
      <sz val="11"/>
      <color indexed="8"/>
      <name val="Times New Roman"/>
      <family val="1"/>
      <charset val="204"/>
    </font>
    <font>
      <sz val="11"/>
      <color indexed="8"/>
      <name val="Calibri"/>
      <family val="2"/>
      <charset val="204"/>
    </font>
    <font>
      <sz val="10"/>
      <name val="Arial Cyr"/>
      <charset val="204"/>
    </font>
    <font>
      <sz val="8"/>
      <name val="Calibri"/>
      <family val="2"/>
      <charset val="204"/>
    </font>
    <font>
      <sz val="8"/>
      <color theme="1"/>
      <name val="Times New Roman"/>
      <family val="1"/>
      <charset val="204"/>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0" fontId="2" fillId="0" borderId="0"/>
    <xf numFmtId="0" fontId="13" fillId="0" borderId="0"/>
    <xf numFmtId="9" fontId="12" fillId="0" borderId="0" applyFont="0" applyFill="0" applyBorder="0" applyAlignment="0" applyProtection="0"/>
    <xf numFmtId="9" fontId="12" fillId="0" borderId="0" applyFont="0" applyFill="0" applyBorder="0" applyAlignment="0" applyProtection="0"/>
    <xf numFmtId="164" fontId="6" fillId="0" borderId="0" applyFont="0" applyFill="0" applyBorder="0" applyAlignment="0" applyProtection="0"/>
    <xf numFmtId="164"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cellStyleXfs>
  <cellXfs count="119">
    <xf numFmtId="0" fontId="0" fillId="0" borderId="0" xfId="0"/>
    <xf numFmtId="0" fontId="3" fillId="0" borderId="0" xfId="0" applyFont="1" applyFill="1"/>
    <xf numFmtId="168" fontId="5" fillId="0" borderId="1" xfId="5"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xf>
    <xf numFmtId="167" fontId="11" fillId="0" borderId="0" xfId="0" applyNumberFormat="1" applyFont="1" applyFill="1" applyAlignment="1">
      <alignment horizontal="center" vertical="center"/>
    </xf>
    <xf numFmtId="0" fontId="10" fillId="0" borderId="0" xfId="0" applyFont="1" applyFill="1" applyAlignment="1">
      <alignment horizontal="center" vertical="center" wrapText="1"/>
    </xf>
    <xf numFmtId="0" fontId="10" fillId="0" borderId="0" xfId="0" applyFont="1" applyFill="1" applyAlignment="1">
      <alignment horizontal="center" vertical="center"/>
    </xf>
    <xf numFmtId="0" fontId="10" fillId="0" borderId="3" xfId="0" applyFont="1" applyFill="1" applyBorder="1" applyAlignment="1">
      <alignment horizontal="right" vertical="center"/>
    </xf>
    <xf numFmtId="0" fontId="9" fillId="0" borderId="0" xfId="0" applyFont="1" applyFill="1" applyAlignment="1">
      <alignment vertical="center"/>
    </xf>
    <xf numFmtId="0" fontId="3" fillId="0" borderId="0" xfId="0" applyFont="1" applyFill="1" applyAlignment="1">
      <alignment horizontal="center" vertical="center"/>
    </xf>
    <xf numFmtId="0" fontId="3" fillId="0" borderId="2" xfId="0" applyFont="1" applyFill="1" applyBorder="1" applyAlignment="1">
      <alignment horizontal="center"/>
    </xf>
    <xf numFmtId="0" fontId="3" fillId="0" borderId="0" xfId="0" applyFont="1" applyFill="1" applyAlignment="1">
      <alignment horizontal="center"/>
    </xf>
    <xf numFmtId="0" fontId="3" fillId="0" borderId="2" xfId="0" applyFont="1" applyFill="1" applyBorder="1" applyAlignment="1">
      <alignment horizontal="center" vertical="center" wrapText="1"/>
    </xf>
    <xf numFmtId="0" fontId="3" fillId="0" borderId="2" xfId="0" applyFont="1" applyFill="1" applyBorder="1"/>
    <xf numFmtId="165" fontId="3" fillId="0" borderId="9" xfId="0" applyNumberFormat="1" applyFont="1" applyFill="1" applyBorder="1"/>
    <xf numFmtId="165" fontId="3" fillId="0" borderId="2" xfId="0" applyNumberFormat="1" applyFont="1" applyFill="1" applyBorder="1" applyAlignment="1">
      <alignment horizontal="left" vertical="center" wrapText="1"/>
    </xf>
    <xf numFmtId="167" fontId="3" fillId="0" borderId="1" xfId="0" applyNumberFormat="1" applyFont="1" applyFill="1" applyBorder="1" applyAlignment="1">
      <alignment horizontal="left" vertical="center" wrapText="1"/>
    </xf>
    <xf numFmtId="0" fontId="3" fillId="0" borderId="2" xfId="0" applyFont="1" applyFill="1" applyBorder="1" applyAlignment="1">
      <alignment horizontal="left" vertical="top" wrapText="1"/>
    </xf>
    <xf numFmtId="49" fontId="3" fillId="0" borderId="2" xfId="0" applyNumberFormat="1" applyFont="1" applyFill="1" applyBorder="1" applyAlignment="1">
      <alignment horizontal="center" vertical="center"/>
    </xf>
    <xf numFmtId="0" fontId="15" fillId="0" borderId="2" xfId="0" applyFont="1" applyFill="1" applyBorder="1" applyAlignment="1">
      <alignment horizontal="left" vertical="center" wrapText="1"/>
    </xf>
    <xf numFmtId="165" fontId="5" fillId="0" borderId="2" xfId="1" applyNumberFormat="1" applyFont="1" applyFill="1" applyBorder="1" applyAlignment="1" applyProtection="1">
      <alignment horizontal="center" vertical="center"/>
      <protection hidden="1"/>
    </xf>
    <xf numFmtId="0"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165" fontId="7" fillId="0" borderId="2" xfId="0" applyNumberFormat="1" applyFont="1" applyFill="1" applyBorder="1" applyAlignment="1">
      <alignment horizontal="center" vertical="center" wrapText="1"/>
    </xf>
    <xf numFmtId="166" fontId="7"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xf>
    <xf numFmtId="166" fontId="4" fillId="0" borderId="2" xfId="0" applyNumberFormat="1"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xf numFmtId="166" fontId="3" fillId="0" borderId="2"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wrapText="1"/>
    </xf>
    <xf numFmtId="168" fontId="7" fillId="0" borderId="2" xfId="5"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165" fontId="5" fillId="0" borderId="2" xfId="0" applyNumberFormat="1" applyFont="1" applyFill="1" applyBorder="1" applyAlignment="1">
      <alignment horizontal="center" vertical="center"/>
    </xf>
    <xf numFmtId="165" fontId="7" fillId="0" borderId="2" xfId="5" applyNumberFormat="1" applyFont="1" applyFill="1" applyBorder="1" applyAlignment="1">
      <alignment horizontal="center" vertical="center" wrapText="1"/>
    </xf>
    <xf numFmtId="168" fontId="5" fillId="0" borderId="2" xfId="5" applyNumberFormat="1" applyFont="1" applyFill="1" applyBorder="1" applyAlignment="1">
      <alignment horizontal="left" vertical="center" wrapText="1"/>
    </xf>
    <xf numFmtId="165" fontId="5" fillId="0" borderId="2" xfId="5"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left" vertical="center"/>
    </xf>
    <xf numFmtId="166" fontId="5" fillId="0" borderId="2" xfId="0" applyNumberFormat="1" applyFont="1" applyFill="1" applyBorder="1" applyAlignment="1">
      <alignment horizontal="center" vertical="center" wrapText="1"/>
    </xf>
    <xf numFmtId="169" fontId="5" fillId="0" borderId="2" xfId="5" applyNumberFormat="1" applyFont="1" applyFill="1" applyBorder="1" applyAlignment="1">
      <alignment horizontal="center" vertical="center" wrapText="1"/>
    </xf>
    <xf numFmtId="169" fontId="7" fillId="0" borderId="2" xfId="5" applyNumberFormat="1" applyFont="1" applyFill="1" applyBorder="1" applyAlignment="1">
      <alignment horizontal="center" vertical="center" wrapText="1"/>
    </xf>
    <xf numFmtId="165" fontId="5" fillId="0" borderId="2" xfId="0" applyNumberFormat="1" applyFont="1" applyFill="1" applyBorder="1" applyAlignment="1" applyProtection="1">
      <alignment horizontal="center" vertical="center" wrapText="1"/>
      <protection locked="0"/>
    </xf>
    <xf numFmtId="0" fontId="3" fillId="0" borderId="0" xfId="0" applyFont="1" applyFill="1" applyBorder="1"/>
    <xf numFmtId="0" fontId="3"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165" fontId="3" fillId="0" borderId="0" xfId="0" applyNumberFormat="1" applyFont="1" applyFill="1" applyBorder="1"/>
    <xf numFmtId="0" fontId="3" fillId="0" borderId="2" xfId="0" applyFont="1" applyFill="1" applyBorder="1" applyAlignment="1">
      <alignment horizontal="center" vertical="center" wrapText="1"/>
    </xf>
    <xf numFmtId="0" fontId="15" fillId="0" borderId="0" xfId="0" applyFont="1" applyAlignment="1">
      <alignment horizontal="justify" vertical="center" wrapText="1"/>
    </xf>
    <xf numFmtId="166" fontId="5" fillId="0" borderId="2" xfId="5" applyNumberFormat="1" applyFont="1" applyFill="1" applyBorder="1" applyAlignment="1">
      <alignment horizontal="center" vertical="center" wrapText="1"/>
    </xf>
    <xf numFmtId="166" fontId="7" fillId="0" borderId="2" xfId="5"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165" fontId="7" fillId="2" borderId="2" xfId="0" applyNumberFormat="1" applyFont="1" applyFill="1" applyBorder="1" applyAlignment="1">
      <alignment horizontal="center" vertical="center" wrapText="1"/>
    </xf>
    <xf numFmtId="168" fontId="7" fillId="2" borderId="2" xfId="5" applyNumberFormat="1" applyFont="1" applyFill="1" applyBorder="1" applyAlignment="1">
      <alignment horizontal="left" vertical="center" wrapText="1"/>
    </xf>
    <xf numFmtId="0" fontId="3" fillId="2" borderId="2" xfId="0" applyFont="1" applyFill="1" applyBorder="1" applyAlignment="1">
      <alignment horizontal="center" vertical="center"/>
    </xf>
    <xf numFmtId="165" fontId="4" fillId="2" borderId="2" xfId="0" applyNumberFormat="1" applyFont="1" applyFill="1" applyBorder="1" applyAlignment="1">
      <alignment horizontal="center" vertical="center"/>
    </xf>
    <xf numFmtId="0" fontId="4" fillId="2" borderId="2" xfId="0" applyFont="1" applyFill="1" applyBorder="1" applyAlignment="1">
      <alignment horizontal="left" vertical="center" wrapText="1"/>
    </xf>
    <xf numFmtId="165" fontId="4" fillId="2" borderId="2" xfId="0" applyNumberFormat="1" applyFont="1" applyFill="1" applyBorder="1" applyAlignment="1">
      <alignment horizontal="center" vertical="center" wrapText="1"/>
    </xf>
    <xf numFmtId="166" fontId="4" fillId="2" borderId="2" xfId="0" applyNumberFormat="1" applyFont="1" applyFill="1" applyBorder="1" applyAlignment="1">
      <alignment horizontal="center" vertical="center" wrapText="1"/>
    </xf>
    <xf numFmtId="166" fontId="4" fillId="2" borderId="2" xfId="0" applyNumberFormat="1" applyFont="1" applyFill="1" applyBorder="1" applyAlignment="1">
      <alignment horizontal="center" vertical="center"/>
    </xf>
    <xf numFmtId="0" fontId="4" fillId="2" borderId="1" xfId="0" applyFont="1" applyFill="1" applyBorder="1" applyAlignment="1">
      <alignment vertical="top" wrapText="1"/>
    </xf>
    <xf numFmtId="0" fontId="4" fillId="2" borderId="2" xfId="0" applyFont="1" applyFill="1" applyBorder="1" applyAlignment="1">
      <alignment horizontal="center" vertical="center"/>
    </xf>
    <xf numFmtId="166" fontId="7" fillId="2" borderId="2" xfId="0" applyNumberFormat="1" applyFont="1" applyFill="1" applyBorder="1" applyAlignment="1">
      <alignment horizontal="center" vertical="center" wrapText="1"/>
    </xf>
    <xf numFmtId="165" fontId="3" fillId="0" borderId="0" xfId="0" applyNumberFormat="1" applyFont="1" applyFill="1"/>
    <xf numFmtId="0" fontId="9" fillId="0" borderId="0" xfId="0" applyFont="1" applyFill="1"/>
    <xf numFmtId="10" fontId="4" fillId="2" borderId="2" xfId="0" applyNumberFormat="1" applyFont="1" applyFill="1" applyBorder="1" applyAlignment="1">
      <alignment horizontal="center" vertical="center"/>
    </xf>
    <xf numFmtId="165" fontId="3" fillId="2" borderId="1"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165" fontId="3" fillId="2" borderId="8"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165" fontId="5" fillId="2" borderId="1" xfId="1" applyNumberFormat="1" applyFont="1" applyFill="1" applyBorder="1" applyAlignment="1" applyProtection="1">
      <alignment horizontal="left" vertical="center" wrapText="1"/>
      <protection hidden="1"/>
    </xf>
    <xf numFmtId="165" fontId="5" fillId="2" borderId="7" xfId="1" applyNumberFormat="1" applyFont="1" applyFill="1" applyBorder="1" applyAlignment="1" applyProtection="1">
      <alignment horizontal="left" vertical="center" wrapText="1"/>
      <protection hidden="1"/>
    </xf>
    <xf numFmtId="165" fontId="5" fillId="2" borderId="8" xfId="1" applyNumberFormat="1" applyFont="1" applyFill="1" applyBorder="1" applyAlignment="1" applyProtection="1">
      <alignment horizontal="left" vertical="center" wrapText="1"/>
      <protection hidden="1"/>
    </xf>
    <xf numFmtId="0" fontId="10" fillId="0" borderId="3" xfId="0" applyFont="1" applyFill="1" applyBorder="1" applyAlignment="1">
      <alignment horizontal="right" vertical="center"/>
    </xf>
    <xf numFmtId="0" fontId="9" fillId="0" borderId="0" xfId="0" applyFont="1" applyFill="1" applyAlignment="1">
      <alignment horizontal="center" vertical="center"/>
    </xf>
    <xf numFmtId="168" fontId="5" fillId="2" borderId="1" xfId="5" applyNumberFormat="1" applyFont="1" applyFill="1" applyBorder="1" applyAlignment="1">
      <alignment horizontal="left" vertical="center" wrapText="1"/>
    </xf>
    <xf numFmtId="168" fontId="5" fillId="2" borderId="7" xfId="5" applyNumberFormat="1" applyFont="1" applyFill="1" applyBorder="1" applyAlignment="1">
      <alignment horizontal="left" vertical="center" wrapText="1"/>
    </xf>
    <xf numFmtId="168" fontId="5" fillId="2" borderId="8" xfId="5" applyNumberFormat="1"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65" fontId="4" fillId="2" borderId="2" xfId="0" applyNumberFormat="1" applyFont="1" applyFill="1" applyBorder="1" applyAlignment="1">
      <alignment horizontal="left" vertical="center"/>
    </xf>
    <xf numFmtId="0" fontId="3" fillId="2" borderId="1"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8" xfId="0" applyFont="1" applyFill="1" applyBorder="1" applyAlignment="1">
      <alignment horizontal="left" vertical="center" wrapText="1"/>
    </xf>
    <xf numFmtId="168" fontId="7" fillId="2" borderId="1" xfId="5" applyNumberFormat="1" applyFont="1" applyFill="1" applyBorder="1" applyAlignment="1">
      <alignment horizontal="left" vertical="center" wrapText="1"/>
    </xf>
    <xf numFmtId="168" fontId="7" fillId="2" borderId="7" xfId="5" applyNumberFormat="1" applyFont="1" applyFill="1" applyBorder="1" applyAlignment="1">
      <alignment horizontal="left" vertical="center" wrapText="1"/>
    </xf>
    <xf numFmtId="168" fontId="7" fillId="2" borderId="8" xfId="5"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horizontal="left" vertical="center" wrapText="1"/>
    </xf>
    <xf numFmtId="0" fontId="7" fillId="2" borderId="2" xfId="0" applyFont="1" applyFill="1" applyBorder="1" applyAlignment="1">
      <alignment horizontal="left" vertical="center" wrapText="1"/>
    </xf>
  </cellXfs>
  <cellStyles count="10">
    <cellStyle name="Обычный" xfId="0" builtinId="0"/>
    <cellStyle name="Обычный 2" xfId="1"/>
    <cellStyle name="Обычный 3" xfId="2"/>
    <cellStyle name="Процентный 2" xfId="3"/>
    <cellStyle name="Процентный 2 2" xfId="7"/>
    <cellStyle name="Процентный 3" xfId="4"/>
    <cellStyle name="Процентный 3 2" xfId="8"/>
    <cellStyle name="Финансовый" xfId="5" builtinId="3"/>
    <cellStyle name="Финансовый 2" xfId="6"/>
    <cellStyle name="Финансовый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R91"/>
  <sheetViews>
    <sheetView tabSelected="1" zoomScaleNormal="100" zoomScaleSheetLayoutView="80" workbookViewId="0">
      <pane ySplit="11" topLeftCell="A12" activePane="bottomLeft" state="frozen"/>
      <selection pane="bottomLeft" activeCell="G94" sqref="G94"/>
    </sheetView>
  </sheetViews>
  <sheetFormatPr defaultRowHeight="11.25" x14ac:dyDescent="0.2"/>
  <cols>
    <col min="1" max="1" width="37" style="1" customWidth="1"/>
    <col min="2" max="2" width="9.5703125" style="1" customWidth="1"/>
    <col min="3" max="4" width="9.85546875" style="1" customWidth="1"/>
    <col min="5" max="5" width="6.85546875" style="1" customWidth="1"/>
    <col min="6" max="6" width="9.42578125" style="1" customWidth="1"/>
    <col min="7" max="7" width="7.42578125" style="1" customWidth="1"/>
    <col min="8" max="8" width="8" style="1" customWidth="1"/>
    <col min="9" max="10" width="9.7109375" style="1" customWidth="1"/>
    <col min="11" max="11" width="5.85546875" style="1" customWidth="1"/>
    <col min="12" max="12" width="9.5703125" style="1" customWidth="1"/>
    <col min="13" max="13" width="8" style="1" customWidth="1"/>
    <col min="14" max="14" width="6.7109375" style="1" customWidth="1"/>
    <col min="15" max="15" width="9.28515625" style="1" customWidth="1"/>
    <col min="16" max="16" width="6.28515625" style="1" customWidth="1"/>
    <col min="17" max="17" width="10.140625" style="1" customWidth="1"/>
    <col min="18" max="18" width="9" style="1" customWidth="1"/>
    <col min="19" max="19" width="8.85546875" style="1" customWidth="1"/>
    <col min="20" max="20" width="12.28515625" style="13" customWidth="1"/>
    <col min="21" max="21" width="13" style="1" customWidth="1"/>
    <col min="22" max="22" width="21.42578125" style="1" customWidth="1"/>
    <col min="23" max="16384" width="9.140625" style="1"/>
  </cols>
  <sheetData>
    <row r="1" spans="1:1682" s="6" customFormat="1" ht="9.75" customHeight="1" x14ac:dyDescent="0.25">
      <c r="A1" s="4"/>
      <c r="B1" s="5"/>
      <c r="C1" s="5"/>
      <c r="D1" s="5"/>
      <c r="E1" s="5"/>
      <c r="F1" s="5"/>
      <c r="G1" s="5"/>
      <c r="H1" s="5"/>
      <c r="I1" s="5"/>
      <c r="J1" s="5"/>
      <c r="K1" s="7"/>
      <c r="L1" s="7"/>
      <c r="M1" s="7"/>
      <c r="N1" s="7"/>
      <c r="O1" s="7"/>
      <c r="P1" s="7"/>
      <c r="Q1" s="5"/>
      <c r="R1" s="5"/>
      <c r="S1" s="5"/>
      <c r="T1" s="5"/>
      <c r="U1" s="5"/>
      <c r="V1" s="5"/>
      <c r="W1" s="5"/>
      <c r="X1" s="5"/>
      <c r="Y1" s="5"/>
      <c r="Z1" s="5"/>
      <c r="AA1" s="7"/>
      <c r="AB1" s="7"/>
      <c r="AC1" s="7"/>
      <c r="AD1" s="7"/>
      <c r="AE1" s="7"/>
      <c r="AF1" s="7"/>
      <c r="AG1" s="5"/>
      <c r="AH1" s="5"/>
      <c r="AI1" s="5"/>
      <c r="AJ1" s="5"/>
      <c r="AK1" s="5"/>
      <c r="AL1" s="5"/>
      <c r="AM1" s="5"/>
      <c r="AN1" s="5"/>
      <c r="AO1" s="5"/>
      <c r="AP1" s="5"/>
      <c r="AQ1" s="7"/>
      <c r="AR1" s="7"/>
      <c r="AS1" s="7"/>
      <c r="AT1" s="7"/>
      <c r="AU1" s="7"/>
      <c r="AV1" s="7"/>
      <c r="AW1" s="5"/>
      <c r="AX1" s="5"/>
      <c r="AY1" s="5"/>
      <c r="AZ1" s="5"/>
      <c r="BA1" s="5"/>
      <c r="BB1" s="5"/>
      <c r="BC1" s="5"/>
      <c r="BD1" s="5"/>
      <c r="BE1" s="5"/>
      <c r="BF1" s="5"/>
      <c r="BG1" s="7"/>
      <c r="BH1" s="7"/>
      <c r="BI1" s="7"/>
      <c r="BJ1" s="7"/>
      <c r="BK1" s="7"/>
      <c r="BL1" s="7"/>
      <c r="BM1" s="5"/>
      <c r="BN1" s="5"/>
      <c r="BO1" s="5"/>
      <c r="BP1" s="5"/>
      <c r="BQ1" s="5"/>
      <c r="BR1" s="5"/>
      <c r="BS1" s="5"/>
      <c r="BT1" s="5"/>
      <c r="BU1" s="5"/>
      <c r="BV1" s="5"/>
      <c r="BW1" s="7"/>
      <c r="BX1" s="7"/>
      <c r="BY1" s="7"/>
      <c r="BZ1" s="7"/>
      <c r="CA1" s="7"/>
      <c r="CB1" s="7"/>
      <c r="CC1" s="5"/>
      <c r="CD1" s="5"/>
      <c r="CE1" s="5"/>
      <c r="CF1" s="5"/>
      <c r="CG1" s="5"/>
      <c r="CH1" s="5"/>
      <c r="CI1" s="5"/>
      <c r="CJ1" s="5"/>
      <c r="CK1" s="5"/>
      <c r="CL1" s="5"/>
      <c r="CM1" s="7"/>
      <c r="CN1" s="7"/>
      <c r="CO1" s="7"/>
      <c r="CP1" s="7"/>
      <c r="CQ1" s="7"/>
      <c r="CR1" s="7"/>
      <c r="CS1" s="5"/>
      <c r="CT1" s="5"/>
      <c r="CU1" s="5"/>
      <c r="CV1" s="5"/>
      <c r="CW1" s="5"/>
      <c r="CX1" s="5"/>
      <c r="CY1" s="5"/>
      <c r="CZ1" s="5"/>
      <c r="DA1" s="5"/>
      <c r="DB1" s="5"/>
      <c r="DC1" s="7"/>
      <c r="DD1" s="7"/>
      <c r="DE1" s="7"/>
      <c r="DF1" s="7"/>
      <c r="DG1" s="7"/>
      <c r="DH1" s="7"/>
      <c r="DI1" s="5"/>
      <c r="DJ1" s="5"/>
      <c r="DK1" s="5"/>
      <c r="DL1" s="5"/>
      <c r="DM1" s="5"/>
      <c r="DN1" s="5"/>
      <c r="DO1" s="5"/>
      <c r="DP1" s="5"/>
      <c r="DQ1" s="5"/>
      <c r="DR1" s="5"/>
      <c r="DS1" s="7"/>
      <c r="DT1" s="7"/>
      <c r="DU1" s="7"/>
      <c r="DV1" s="7"/>
      <c r="DW1" s="7"/>
      <c r="DX1" s="7"/>
      <c r="DY1" s="5"/>
      <c r="DZ1" s="5"/>
      <c r="EA1" s="5"/>
      <c r="EB1" s="5"/>
      <c r="EC1" s="5"/>
      <c r="ED1" s="5"/>
      <c r="EE1" s="5"/>
      <c r="EF1" s="5"/>
      <c r="EG1" s="5"/>
      <c r="EH1" s="5"/>
      <c r="EI1" s="7"/>
      <c r="EJ1" s="7"/>
      <c r="EK1" s="7"/>
      <c r="EL1" s="7"/>
      <c r="EM1" s="7"/>
      <c r="EN1" s="7"/>
      <c r="EO1" s="5"/>
      <c r="EP1" s="5"/>
      <c r="EQ1" s="5"/>
      <c r="ER1" s="5"/>
      <c r="ES1" s="5"/>
      <c r="ET1" s="5"/>
      <c r="EU1" s="5"/>
      <c r="EV1" s="5"/>
      <c r="EW1" s="5"/>
      <c r="EX1" s="5"/>
      <c r="EY1" s="7"/>
      <c r="EZ1" s="7"/>
      <c r="FA1" s="7"/>
      <c r="FB1" s="7"/>
      <c r="FC1" s="7"/>
      <c r="FD1" s="7"/>
      <c r="FE1" s="5"/>
      <c r="FF1" s="5"/>
      <c r="FG1" s="5"/>
      <c r="FH1" s="5"/>
      <c r="FI1" s="5"/>
      <c r="FJ1" s="5"/>
      <c r="FK1" s="5"/>
      <c r="FL1" s="5"/>
      <c r="FM1" s="5"/>
      <c r="FN1" s="5"/>
      <c r="FO1" s="7"/>
      <c r="FP1" s="7"/>
      <c r="FQ1" s="7"/>
      <c r="FR1" s="7"/>
      <c r="FS1" s="7"/>
      <c r="FT1" s="7"/>
      <c r="FU1" s="5"/>
      <c r="FV1" s="5"/>
      <c r="FW1" s="5"/>
      <c r="FX1" s="5"/>
      <c r="FY1" s="5"/>
      <c r="FZ1" s="5"/>
      <c r="GA1" s="5"/>
      <c r="GB1" s="5"/>
      <c r="GC1" s="5"/>
      <c r="GD1" s="5"/>
      <c r="GE1" s="7"/>
      <c r="GF1" s="7"/>
      <c r="GG1" s="7"/>
      <c r="GH1" s="7"/>
      <c r="GI1" s="7"/>
      <c r="GJ1" s="7"/>
      <c r="GK1" s="5"/>
      <c r="GL1" s="5"/>
      <c r="GM1" s="5"/>
      <c r="GN1" s="5"/>
      <c r="GO1" s="5"/>
      <c r="GP1" s="5"/>
      <c r="GQ1" s="5"/>
      <c r="GR1" s="5"/>
      <c r="GS1" s="5"/>
      <c r="GT1" s="5"/>
      <c r="GU1" s="7"/>
      <c r="GV1" s="7"/>
      <c r="GW1" s="7"/>
      <c r="GX1" s="7"/>
      <c r="GY1" s="7"/>
      <c r="GZ1" s="7"/>
      <c r="HA1" s="5"/>
      <c r="HB1" s="5"/>
      <c r="HC1" s="5"/>
      <c r="HD1" s="5"/>
      <c r="HE1" s="5"/>
      <c r="HF1" s="5"/>
      <c r="HG1" s="5"/>
      <c r="HH1" s="5"/>
      <c r="HI1" s="5"/>
      <c r="HJ1" s="5"/>
      <c r="HK1" s="7"/>
      <c r="HL1" s="7"/>
      <c r="HM1" s="7"/>
      <c r="HN1" s="7"/>
      <c r="HO1" s="7"/>
      <c r="HP1" s="7"/>
      <c r="HQ1" s="5"/>
      <c r="HR1" s="5"/>
      <c r="HS1" s="5"/>
      <c r="HT1" s="5"/>
      <c r="HU1" s="5"/>
      <c r="HV1" s="5"/>
      <c r="HW1" s="5"/>
      <c r="HX1" s="5"/>
      <c r="HY1" s="5"/>
      <c r="HZ1" s="5"/>
      <c r="IA1" s="7"/>
      <c r="IB1" s="7"/>
      <c r="IC1" s="7"/>
      <c r="ID1" s="7"/>
      <c r="IE1" s="7"/>
      <c r="IF1" s="7"/>
      <c r="IG1" s="5"/>
      <c r="IH1" s="5"/>
      <c r="II1" s="5"/>
      <c r="IJ1" s="5"/>
      <c r="IK1" s="5"/>
      <c r="IL1" s="5"/>
      <c r="IM1" s="5"/>
      <c r="IN1" s="5"/>
      <c r="IO1" s="5"/>
      <c r="IP1" s="5"/>
      <c r="IQ1" s="7"/>
      <c r="IR1" s="7"/>
      <c r="IS1" s="7"/>
      <c r="IT1" s="7"/>
      <c r="IU1" s="7"/>
      <c r="IV1" s="7"/>
    </row>
    <row r="2" spans="1:1682" s="6" customFormat="1" ht="15.75" x14ac:dyDescent="0.25">
      <c r="A2" s="89" t="s">
        <v>16</v>
      </c>
      <c r="B2" s="89"/>
      <c r="C2" s="89"/>
      <c r="D2" s="89"/>
      <c r="E2" s="89"/>
      <c r="F2" s="89"/>
      <c r="G2" s="89"/>
      <c r="H2" s="89"/>
      <c r="I2" s="89"/>
      <c r="J2" s="89"/>
      <c r="K2" s="89"/>
      <c r="L2" s="89"/>
      <c r="M2" s="89"/>
      <c r="N2" s="89"/>
      <c r="O2" s="89"/>
      <c r="P2" s="89"/>
      <c r="Q2" s="89"/>
      <c r="R2" s="89"/>
      <c r="S2" s="89"/>
      <c r="T2" s="89"/>
      <c r="U2" s="89"/>
      <c r="V2" s="10"/>
      <c r="W2" s="10"/>
      <c r="X2" s="10"/>
      <c r="Y2" s="10"/>
      <c r="Z2" s="10"/>
      <c r="AA2" s="10"/>
      <c r="AB2" s="10"/>
      <c r="AC2" s="10"/>
      <c r="AD2" s="10"/>
      <c r="AE2" s="10"/>
      <c r="AF2" s="10"/>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c r="DL2" s="89"/>
      <c r="DM2" s="89"/>
      <c r="DN2" s="89"/>
      <c r="DO2" s="89"/>
      <c r="DP2" s="89"/>
      <c r="DQ2" s="89"/>
      <c r="DR2" s="89"/>
      <c r="DS2" s="89"/>
      <c r="DT2" s="89"/>
      <c r="DU2" s="89"/>
      <c r="DV2" s="89"/>
      <c r="DW2" s="89"/>
      <c r="DX2" s="89"/>
      <c r="DY2" s="89"/>
      <c r="DZ2" s="89"/>
      <c r="EA2" s="89"/>
      <c r="EB2" s="89"/>
      <c r="EC2" s="89"/>
      <c r="ED2" s="89"/>
      <c r="EE2" s="89"/>
      <c r="EF2" s="89"/>
      <c r="EG2" s="89"/>
      <c r="EH2" s="89"/>
      <c r="EI2" s="89"/>
      <c r="EJ2" s="89"/>
      <c r="EK2" s="89"/>
      <c r="EL2" s="89"/>
      <c r="EM2" s="89"/>
      <c r="EN2" s="89"/>
      <c r="EO2" s="89"/>
      <c r="EP2" s="89"/>
      <c r="EQ2" s="89"/>
      <c r="ER2" s="89"/>
      <c r="ES2" s="89"/>
      <c r="ET2" s="89"/>
      <c r="EU2" s="89"/>
      <c r="EV2" s="89"/>
      <c r="EW2" s="89"/>
      <c r="EX2" s="89"/>
      <c r="EY2" s="89"/>
      <c r="EZ2" s="89"/>
      <c r="FA2" s="89"/>
      <c r="FB2" s="89"/>
      <c r="FC2" s="89"/>
      <c r="FD2" s="89"/>
      <c r="FE2" s="89"/>
      <c r="FF2" s="89"/>
      <c r="FG2" s="89"/>
      <c r="FH2" s="89"/>
      <c r="FI2" s="89"/>
      <c r="FJ2" s="89"/>
      <c r="FK2" s="89"/>
      <c r="FL2" s="89"/>
      <c r="FM2" s="89"/>
      <c r="FN2" s="89"/>
      <c r="FO2" s="89"/>
      <c r="FP2" s="89"/>
      <c r="FQ2" s="89"/>
      <c r="FR2" s="89"/>
      <c r="FS2" s="89"/>
      <c r="FT2" s="89"/>
      <c r="FU2" s="89"/>
      <c r="FV2" s="89"/>
      <c r="FW2" s="89"/>
      <c r="FX2" s="89"/>
      <c r="FY2" s="89"/>
      <c r="FZ2" s="89"/>
      <c r="GA2" s="89"/>
      <c r="GB2" s="89"/>
      <c r="GC2" s="89"/>
      <c r="GD2" s="89"/>
      <c r="GE2" s="89"/>
      <c r="GF2" s="89"/>
      <c r="GG2" s="89"/>
      <c r="GH2" s="89"/>
      <c r="GI2" s="89"/>
      <c r="GJ2" s="89"/>
      <c r="GK2" s="89"/>
      <c r="GL2" s="89"/>
      <c r="GM2" s="89"/>
      <c r="GN2" s="89"/>
      <c r="GO2" s="89"/>
      <c r="GP2" s="89"/>
      <c r="GQ2" s="89"/>
      <c r="GR2" s="89"/>
      <c r="GS2" s="89"/>
      <c r="GT2" s="89"/>
      <c r="GU2" s="89"/>
      <c r="GV2" s="89"/>
      <c r="GW2" s="89"/>
      <c r="GX2" s="89"/>
      <c r="GY2" s="89"/>
      <c r="GZ2" s="89"/>
      <c r="HA2" s="89"/>
      <c r="HB2" s="89"/>
      <c r="HC2" s="89"/>
      <c r="HD2" s="89"/>
      <c r="HE2" s="89"/>
      <c r="HF2" s="89"/>
      <c r="HG2" s="89"/>
      <c r="HH2" s="89"/>
      <c r="HI2" s="89"/>
      <c r="HJ2" s="89"/>
      <c r="HK2" s="89"/>
      <c r="HL2" s="89"/>
      <c r="HM2" s="89"/>
      <c r="HN2" s="89"/>
      <c r="HO2" s="89"/>
      <c r="HP2" s="89"/>
      <c r="HQ2" s="89"/>
      <c r="HR2" s="89"/>
      <c r="HS2" s="89"/>
      <c r="HT2" s="89"/>
      <c r="HU2" s="89"/>
      <c r="HV2" s="89"/>
      <c r="HW2" s="89"/>
      <c r="HX2" s="89"/>
      <c r="HY2" s="89"/>
      <c r="HZ2" s="89"/>
      <c r="IA2" s="89"/>
      <c r="IB2" s="89"/>
      <c r="IC2" s="89"/>
      <c r="ID2" s="89"/>
      <c r="IE2" s="89"/>
      <c r="IF2" s="89"/>
      <c r="IG2" s="89"/>
      <c r="IH2" s="89"/>
      <c r="II2" s="89"/>
      <c r="IJ2" s="89"/>
      <c r="IK2" s="89"/>
      <c r="IL2" s="89"/>
      <c r="IM2" s="89"/>
      <c r="IN2" s="89"/>
      <c r="IO2" s="89"/>
      <c r="IP2" s="89"/>
      <c r="IQ2" s="89"/>
      <c r="IR2" s="89"/>
      <c r="IS2" s="89"/>
      <c r="IT2" s="89"/>
      <c r="IU2" s="89"/>
      <c r="IV2" s="89"/>
    </row>
    <row r="3" spans="1:1682" s="6" customFormat="1" ht="15.75" x14ac:dyDescent="0.25">
      <c r="A3" s="89" t="s">
        <v>17</v>
      </c>
      <c r="B3" s="89"/>
      <c r="C3" s="89"/>
      <c r="D3" s="89"/>
      <c r="E3" s="89"/>
      <c r="F3" s="89"/>
      <c r="G3" s="89"/>
      <c r="H3" s="89"/>
      <c r="I3" s="89"/>
      <c r="J3" s="89"/>
      <c r="K3" s="89"/>
      <c r="L3" s="89"/>
      <c r="M3" s="89"/>
      <c r="N3" s="89"/>
      <c r="O3" s="89"/>
      <c r="P3" s="89"/>
      <c r="Q3" s="89"/>
      <c r="R3" s="89"/>
      <c r="S3" s="89"/>
      <c r="T3" s="89"/>
      <c r="U3" s="89"/>
      <c r="V3" s="10"/>
      <c r="W3" s="10"/>
      <c r="X3" s="10"/>
      <c r="Y3" s="10"/>
      <c r="Z3" s="10"/>
      <c r="AA3" s="10"/>
      <c r="AB3" s="10"/>
      <c r="AC3" s="10"/>
      <c r="AD3" s="10"/>
      <c r="AE3" s="10"/>
      <c r="AF3" s="10"/>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c r="IT3" s="89"/>
      <c r="IU3" s="89"/>
      <c r="IV3" s="89"/>
    </row>
    <row r="4" spans="1:1682" s="6" customFormat="1" ht="15.75" x14ac:dyDescent="0.25">
      <c r="A4" s="89" t="s">
        <v>18</v>
      </c>
      <c r="B4" s="89"/>
      <c r="C4" s="89"/>
      <c r="D4" s="89"/>
      <c r="E4" s="89"/>
      <c r="F4" s="89"/>
      <c r="G4" s="89"/>
      <c r="H4" s="89"/>
      <c r="I4" s="89"/>
      <c r="J4" s="89"/>
      <c r="K4" s="89"/>
      <c r="L4" s="89"/>
      <c r="M4" s="89"/>
      <c r="N4" s="89"/>
      <c r="O4" s="89"/>
      <c r="P4" s="89"/>
      <c r="Q4" s="89"/>
      <c r="R4" s="89"/>
      <c r="S4" s="89"/>
      <c r="T4" s="89"/>
      <c r="U4" s="89"/>
      <c r="V4" s="10"/>
      <c r="W4" s="10"/>
      <c r="X4" s="10"/>
      <c r="Y4" s="10"/>
      <c r="Z4" s="10"/>
      <c r="AA4" s="10"/>
      <c r="AB4" s="10"/>
      <c r="AC4" s="10"/>
      <c r="AD4" s="10"/>
      <c r="AE4" s="10"/>
      <c r="AF4" s="10"/>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1682" s="6" customFormat="1" ht="15.75" x14ac:dyDescent="0.25">
      <c r="A5" s="89" t="s">
        <v>21</v>
      </c>
      <c r="B5" s="89"/>
      <c r="C5" s="89"/>
      <c r="D5" s="89"/>
      <c r="E5" s="89"/>
      <c r="F5" s="89"/>
      <c r="G5" s="89"/>
      <c r="H5" s="89"/>
      <c r="I5" s="89"/>
      <c r="J5" s="89"/>
      <c r="K5" s="89"/>
      <c r="L5" s="89"/>
      <c r="M5" s="89"/>
      <c r="N5" s="89"/>
      <c r="O5" s="89"/>
      <c r="P5" s="89"/>
      <c r="Q5" s="89"/>
      <c r="R5" s="89"/>
      <c r="S5" s="89"/>
      <c r="T5" s="89"/>
      <c r="U5" s="89"/>
      <c r="V5" s="10"/>
      <c r="W5" s="10"/>
      <c r="X5" s="10"/>
      <c r="Y5" s="10"/>
      <c r="Z5" s="10"/>
      <c r="AA5" s="10"/>
      <c r="AB5" s="10"/>
      <c r="AC5" s="10"/>
      <c r="AD5" s="10"/>
      <c r="AE5" s="10"/>
      <c r="AF5" s="10"/>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c r="IT5" s="89"/>
      <c r="IU5" s="89"/>
      <c r="IV5" s="89"/>
    </row>
    <row r="6" spans="1:1682" s="6" customFormat="1" ht="18.75" customHeight="1" x14ac:dyDescent="0.25">
      <c r="A6" s="89" t="s">
        <v>22</v>
      </c>
      <c r="B6" s="89"/>
      <c r="C6" s="89"/>
      <c r="D6" s="89"/>
      <c r="E6" s="89"/>
      <c r="F6" s="89"/>
      <c r="G6" s="89"/>
      <c r="H6" s="89"/>
      <c r="I6" s="89"/>
      <c r="J6" s="89"/>
      <c r="K6" s="89"/>
      <c r="L6" s="89"/>
      <c r="M6" s="89"/>
      <c r="N6" s="89"/>
      <c r="O6" s="89"/>
      <c r="P6" s="89"/>
      <c r="Q6" s="89"/>
      <c r="R6" s="89"/>
      <c r="S6" s="89"/>
      <c r="T6" s="89"/>
      <c r="U6" s="89"/>
      <c r="V6" s="10"/>
      <c r="W6" s="10"/>
      <c r="X6" s="10"/>
      <c r="Y6" s="10"/>
      <c r="Z6" s="10"/>
      <c r="AA6" s="10"/>
      <c r="AB6" s="10"/>
      <c r="AC6" s="10"/>
      <c r="AD6" s="10"/>
      <c r="AE6" s="10"/>
      <c r="AF6" s="10"/>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1682" s="6" customFormat="1" ht="12" customHeight="1" x14ac:dyDescent="0.25">
      <c r="A7" s="4"/>
      <c r="B7" s="5"/>
      <c r="C7" s="5"/>
      <c r="D7" s="5"/>
      <c r="E7" s="5"/>
      <c r="F7" s="5"/>
      <c r="G7" s="5"/>
      <c r="H7" s="5"/>
      <c r="I7" s="5"/>
      <c r="J7" s="5"/>
      <c r="K7" s="5"/>
      <c r="L7" s="5"/>
      <c r="M7" s="5"/>
      <c r="N7" s="5"/>
      <c r="O7" s="88"/>
      <c r="P7" s="88"/>
      <c r="Q7" s="5"/>
      <c r="R7" s="5"/>
      <c r="S7" s="5"/>
      <c r="T7" s="5"/>
      <c r="V7" s="9" t="s">
        <v>14</v>
      </c>
      <c r="W7" s="5"/>
      <c r="X7" s="5"/>
      <c r="Y7" s="5"/>
      <c r="Z7" s="5"/>
      <c r="AA7" s="5"/>
      <c r="AB7" s="5"/>
      <c r="AC7" s="5"/>
      <c r="AD7" s="5"/>
      <c r="AE7" s="5"/>
      <c r="AF7" s="8"/>
      <c r="AG7" s="5"/>
      <c r="AH7" s="5"/>
      <c r="AI7" s="5"/>
      <c r="AJ7" s="5"/>
      <c r="AK7" s="5"/>
      <c r="AL7" s="5"/>
      <c r="AM7" s="5"/>
      <c r="AN7" s="5"/>
      <c r="AO7" s="5"/>
      <c r="AP7" s="5"/>
      <c r="AQ7" s="5"/>
      <c r="AR7" s="5"/>
      <c r="AS7" s="5"/>
      <c r="AT7" s="5"/>
      <c r="AU7" s="5"/>
      <c r="AV7" s="8"/>
      <c r="AW7" s="5"/>
      <c r="AX7" s="5"/>
      <c r="AY7" s="5"/>
      <c r="AZ7" s="5"/>
      <c r="BA7" s="5"/>
      <c r="BB7" s="5"/>
      <c r="BC7" s="5"/>
      <c r="BD7" s="5"/>
      <c r="BE7" s="5"/>
      <c r="BF7" s="5"/>
      <c r="BG7" s="5"/>
      <c r="BH7" s="5"/>
      <c r="BI7" s="5"/>
      <c r="BJ7" s="5"/>
      <c r="BK7" s="5"/>
      <c r="BL7" s="8"/>
      <c r="BM7" s="5"/>
      <c r="BN7" s="5"/>
      <c r="BO7" s="5"/>
      <c r="BP7" s="5"/>
      <c r="BQ7" s="5"/>
      <c r="BR7" s="5"/>
      <c r="BS7" s="5"/>
      <c r="BT7" s="5"/>
      <c r="BU7" s="5"/>
      <c r="BV7" s="5"/>
      <c r="BW7" s="5"/>
      <c r="BX7" s="5"/>
      <c r="BY7" s="5"/>
      <c r="BZ7" s="5"/>
      <c r="CA7" s="5"/>
      <c r="CB7" s="8"/>
      <c r="CC7" s="5"/>
      <c r="CD7" s="5"/>
      <c r="CE7" s="5"/>
      <c r="CF7" s="5"/>
      <c r="CG7" s="5"/>
      <c r="CH7" s="5"/>
      <c r="CI7" s="5"/>
      <c r="CJ7" s="5"/>
      <c r="CK7" s="5"/>
      <c r="CL7" s="5"/>
      <c r="CM7" s="5"/>
      <c r="CN7" s="5"/>
      <c r="CO7" s="5"/>
      <c r="CP7" s="5"/>
      <c r="CQ7" s="5"/>
      <c r="CR7" s="8"/>
      <c r="CS7" s="5"/>
      <c r="CT7" s="5"/>
      <c r="CU7" s="5"/>
      <c r="CV7" s="5"/>
      <c r="CW7" s="5"/>
      <c r="CX7" s="5"/>
      <c r="CY7" s="5"/>
      <c r="CZ7" s="5"/>
      <c r="DA7" s="5"/>
      <c r="DB7" s="5"/>
      <c r="DC7" s="5"/>
      <c r="DD7" s="5"/>
      <c r="DE7" s="5"/>
      <c r="DF7" s="5"/>
      <c r="DG7" s="5"/>
      <c r="DH7" s="8"/>
      <c r="DI7" s="5"/>
      <c r="DJ7" s="5"/>
      <c r="DK7" s="5"/>
      <c r="DL7" s="5"/>
      <c r="DM7" s="5"/>
      <c r="DN7" s="5"/>
      <c r="DO7" s="5"/>
      <c r="DP7" s="5"/>
      <c r="DQ7" s="5"/>
      <c r="DR7" s="5"/>
      <c r="DS7" s="5"/>
      <c r="DT7" s="5"/>
      <c r="DU7" s="5"/>
      <c r="DV7" s="5"/>
      <c r="DW7" s="5"/>
      <c r="DX7" s="8"/>
      <c r="DY7" s="5"/>
      <c r="DZ7" s="5"/>
      <c r="EA7" s="5"/>
      <c r="EB7" s="5"/>
      <c r="EC7" s="5"/>
      <c r="ED7" s="5"/>
      <c r="EE7" s="5"/>
      <c r="EF7" s="5"/>
      <c r="EG7" s="5"/>
      <c r="EH7" s="5"/>
      <c r="EI7" s="5"/>
      <c r="EJ7" s="5"/>
      <c r="EK7" s="5"/>
      <c r="EL7" s="5"/>
      <c r="EM7" s="5"/>
      <c r="EN7" s="8"/>
      <c r="EO7" s="5"/>
      <c r="EP7" s="5"/>
      <c r="EQ7" s="5"/>
      <c r="ER7" s="5"/>
      <c r="ES7" s="5"/>
      <c r="ET7" s="5"/>
      <c r="EU7" s="5"/>
      <c r="EV7" s="5"/>
      <c r="EW7" s="5"/>
      <c r="EX7" s="5"/>
      <c r="EY7" s="5"/>
      <c r="EZ7" s="5"/>
      <c r="FA7" s="5"/>
      <c r="FB7" s="5"/>
      <c r="FC7" s="5"/>
      <c r="FD7" s="8"/>
      <c r="FE7" s="5"/>
      <c r="FF7" s="5"/>
      <c r="FG7" s="5"/>
      <c r="FH7" s="5"/>
      <c r="FI7" s="5"/>
      <c r="FJ7" s="5"/>
      <c r="FK7" s="5"/>
      <c r="FL7" s="5"/>
      <c r="FM7" s="5"/>
      <c r="FN7" s="5"/>
      <c r="FO7" s="5"/>
      <c r="FP7" s="5"/>
      <c r="FQ7" s="5"/>
      <c r="FR7" s="5"/>
      <c r="FS7" s="5"/>
      <c r="FT7" s="8"/>
      <c r="FU7" s="5"/>
      <c r="FV7" s="5"/>
      <c r="FW7" s="5"/>
      <c r="FX7" s="5"/>
      <c r="FY7" s="5"/>
      <c r="FZ7" s="5"/>
      <c r="GA7" s="5"/>
      <c r="GB7" s="5"/>
      <c r="GC7" s="5"/>
      <c r="GD7" s="5"/>
      <c r="GE7" s="5"/>
      <c r="GF7" s="5"/>
      <c r="GG7" s="5"/>
      <c r="GH7" s="5"/>
      <c r="GI7" s="5"/>
      <c r="GJ7" s="8"/>
      <c r="GK7" s="5"/>
      <c r="GL7" s="5"/>
      <c r="GM7" s="5"/>
      <c r="GN7" s="5"/>
      <c r="GO7" s="5"/>
      <c r="GP7" s="5"/>
      <c r="GQ7" s="5"/>
      <c r="GR7" s="5"/>
      <c r="GS7" s="5"/>
      <c r="GT7" s="5"/>
      <c r="GU7" s="5"/>
      <c r="GV7" s="5"/>
      <c r="GW7" s="5"/>
      <c r="GX7" s="5"/>
      <c r="GY7" s="5"/>
      <c r="GZ7" s="8"/>
      <c r="HA7" s="5"/>
      <c r="HB7" s="5"/>
      <c r="HC7" s="5"/>
      <c r="HD7" s="5"/>
      <c r="HE7" s="5"/>
      <c r="HF7" s="5"/>
      <c r="HG7" s="5"/>
      <c r="HH7" s="5"/>
      <c r="HI7" s="5"/>
      <c r="HJ7" s="5"/>
      <c r="HK7" s="5"/>
      <c r="HL7" s="5"/>
      <c r="HM7" s="5"/>
      <c r="HN7" s="5"/>
      <c r="HO7" s="5"/>
      <c r="HP7" s="8"/>
      <c r="HQ7" s="5"/>
      <c r="HR7" s="5"/>
      <c r="HS7" s="5"/>
      <c r="HT7" s="5"/>
      <c r="HU7" s="5"/>
      <c r="HV7" s="5"/>
      <c r="HW7" s="5"/>
      <c r="HX7" s="5"/>
      <c r="HY7" s="5"/>
      <c r="HZ7" s="5"/>
      <c r="IA7" s="5"/>
      <c r="IB7" s="5"/>
      <c r="IC7" s="5"/>
      <c r="ID7" s="5"/>
      <c r="IE7" s="5"/>
      <c r="IF7" s="8"/>
      <c r="IG7" s="5"/>
      <c r="IH7" s="5"/>
      <c r="II7" s="5"/>
      <c r="IJ7" s="5"/>
      <c r="IK7" s="5"/>
      <c r="IL7" s="5"/>
      <c r="IM7" s="5"/>
      <c r="IN7" s="5"/>
      <c r="IO7" s="5"/>
      <c r="IP7" s="5"/>
      <c r="IQ7" s="5"/>
      <c r="IR7" s="5"/>
      <c r="IS7" s="5"/>
      <c r="IT7" s="5"/>
      <c r="IU7" s="5"/>
      <c r="IV7" s="8"/>
    </row>
    <row r="8" spans="1:1682" s="11" customFormat="1" ht="15" customHeight="1" x14ac:dyDescent="0.25">
      <c r="A8" s="94" t="s">
        <v>10</v>
      </c>
      <c r="B8" s="94" t="s">
        <v>0</v>
      </c>
      <c r="C8" s="94" t="s">
        <v>1</v>
      </c>
      <c r="D8" s="93" t="s">
        <v>2</v>
      </c>
      <c r="E8" s="93"/>
      <c r="F8" s="93"/>
      <c r="G8" s="93"/>
      <c r="H8" s="93"/>
      <c r="I8" s="93"/>
      <c r="J8" s="93"/>
      <c r="K8" s="93"/>
      <c r="L8" s="93"/>
      <c r="M8" s="93"/>
      <c r="N8" s="93"/>
      <c r="O8" s="93"/>
      <c r="P8" s="93"/>
      <c r="Q8" s="93"/>
      <c r="R8" s="93"/>
      <c r="S8" s="93"/>
      <c r="T8" s="94" t="s">
        <v>19</v>
      </c>
      <c r="U8" s="94" t="s">
        <v>20</v>
      </c>
      <c r="V8" s="95" t="s">
        <v>15</v>
      </c>
    </row>
    <row r="9" spans="1:1682" s="11" customFormat="1" ht="12.75" customHeight="1" x14ac:dyDescent="0.25">
      <c r="A9" s="94"/>
      <c r="B9" s="94"/>
      <c r="C9" s="94"/>
      <c r="D9" s="93" t="s">
        <v>53</v>
      </c>
      <c r="E9" s="93"/>
      <c r="F9" s="93"/>
      <c r="G9" s="93"/>
      <c r="H9" s="93"/>
      <c r="I9" s="94" t="s">
        <v>3</v>
      </c>
      <c r="J9" s="93" t="s">
        <v>11</v>
      </c>
      <c r="K9" s="93"/>
      <c r="L9" s="93"/>
      <c r="M9" s="93"/>
      <c r="N9" s="93"/>
      <c r="O9" s="93" t="s">
        <v>4</v>
      </c>
      <c r="P9" s="93"/>
      <c r="Q9" s="93"/>
      <c r="R9" s="93"/>
      <c r="S9" s="93"/>
      <c r="T9" s="94"/>
      <c r="U9" s="94"/>
      <c r="V9" s="96"/>
    </row>
    <row r="10" spans="1:1682" s="11" customFormat="1" x14ac:dyDescent="0.25">
      <c r="A10" s="94"/>
      <c r="B10" s="94"/>
      <c r="C10" s="94"/>
      <c r="D10" s="94" t="s">
        <v>5</v>
      </c>
      <c r="E10" s="93" t="s">
        <v>12</v>
      </c>
      <c r="F10" s="93"/>
      <c r="G10" s="93"/>
      <c r="H10" s="93"/>
      <c r="I10" s="94"/>
      <c r="J10" s="94" t="s">
        <v>5</v>
      </c>
      <c r="K10" s="93" t="s">
        <v>12</v>
      </c>
      <c r="L10" s="93"/>
      <c r="M10" s="93"/>
      <c r="N10" s="93"/>
      <c r="O10" s="94" t="s">
        <v>5</v>
      </c>
      <c r="P10" s="93" t="s">
        <v>12</v>
      </c>
      <c r="Q10" s="93"/>
      <c r="R10" s="93"/>
      <c r="S10" s="93"/>
      <c r="T10" s="94"/>
      <c r="U10" s="94"/>
      <c r="V10" s="96"/>
    </row>
    <row r="11" spans="1:1682" s="11" customFormat="1" ht="108.75" customHeight="1" x14ac:dyDescent="0.25">
      <c r="A11" s="94"/>
      <c r="B11" s="94"/>
      <c r="C11" s="94"/>
      <c r="D11" s="94"/>
      <c r="E11" s="14" t="s">
        <v>6</v>
      </c>
      <c r="F11" s="14" t="s">
        <v>7</v>
      </c>
      <c r="G11" s="14" t="s">
        <v>8</v>
      </c>
      <c r="H11" s="14" t="s">
        <v>9</v>
      </c>
      <c r="I11" s="94"/>
      <c r="J11" s="94"/>
      <c r="K11" s="14" t="s">
        <v>6</v>
      </c>
      <c r="L11" s="14" t="s">
        <v>7</v>
      </c>
      <c r="M11" s="14" t="s">
        <v>8</v>
      </c>
      <c r="N11" s="14" t="s">
        <v>9</v>
      </c>
      <c r="O11" s="94"/>
      <c r="P11" s="14" t="s">
        <v>6</v>
      </c>
      <c r="Q11" s="14" t="s">
        <v>7</v>
      </c>
      <c r="R11" s="14" t="s">
        <v>8</v>
      </c>
      <c r="S11" s="14" t="s">
        <v>9</v>
      </c>
      <c r="T11" s="94"/>
      <c r="U11" s="94"/>
      <c r="V11" s="97"/>
    </row>
    <row r="12" spans="1:1682" x14ac:dyDescent="0.2">
      <c r="A12" s="12">
        <v>1</v>
      </c>
      <c r="B12" s="12">
        <v>2</v>
      </c>
      <c r="C12" s="12">
        <v>3</v>
      </c>
      <c r="D12" s="12">
        <v>4</v>
      </c>
      <c r="E12" s="12">
        <v>5</v>
      </c>
      <c r="F12" s="12">
        <v>6</v>
      </c>
      <c r="G12" s="12">
        <v>7</v>
      </c>
      <c r="H12" s="12">
        <v>8</v>
      </c>
      <c r="I12" s="12">
        <v>9</v>
      </c>
      <c r="J12" s="12">
        <v>10</v>
      </c>
      <c r="K12" s="12">
        <v>11</v>
      </c>
      <c r="L12" s="12">
        <v>12</v>
      </c>
      <c r="M12" s="12">
        <v>13</v>
      </c>
      <c r="N12" s="12">
        <v>14</v>
      </c>
      <c r="O12" s="12">
        <v>15</v>
      </c>
      <c r="P12" s="12">
        <v>16</v>
      </c>
      <c r="Q12" s="12">
        <v>17</v>
      </c>
      <c r="R12" s="12">
        <v>18</v>
      </c>
      <c r="S12" s="12">
        <v>19</v>
      </c>
      <c r="T12" s="12">
        <v>20</v>
      </c>
      <c r="U12" s="12">
        <v>21</v>
      </c>
      <c r="V12" s="12">
        <v>22</v>
      </c>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row>
    <row r="13" spans="1:1682" ht="42.75" customHeight="1" x14ac:dyDescent="0.2">
      <c r="A13" s="73" t="s">
        <v>23</v>
      </c>
      <c r="B13" s="74"/>
      <c r="C13" s="74"/>
      <c r="D13" s="68">
        <f>E13+F13+G13+H13</f>
        <v>1283870.9000000001</v>
      </c>
      <c r="E13" s="68">
        <f>E17+E21+E25+E44+E62</f>
        <v>2211</v>
      </c>
      <c r="F13" s="68">
        <f>F17+F21+F25+F44+F62</f>
        <v>1268080.6000000001</v>
      </c>
      <c r="G13" s="68">
        <f>G17+G21+G25+G44+G62</f>
        <v>13579.300000000001</v>
      </c>
      <c r="H13" s="68">
        <f>H17+H21+H25+H44+H62</f>
        <v>0</v>
      </c>
      <c r="I13" s="68">
        <f>F13+E13</f>
        <v>1270291.6000000001</v>
      </c>
      <c r="J13" s="68">
        <f>K13+L13+M13+N13</f>
        <v>1271436.7</v>
      </c>
      <c r="K13" s="68">
        <f>K17+K21+K25+K44+K62</f>
        <v>0</v>
      </c>
      <c r="L13" s="68">
        <f>L17+L21+L25+L44+L62</f>
        <v>1257895.5999999999</v>
      </c>
      <c r="M13" s="68">
        <f>M17+M21+M25+M44+M62</f>
        <v>13541.100000000002</v>
      </c>
      <c r="N13" s="68">
        <f>N17+N21+N25+N44+N62</f>
        <v>0</v>
      </c>
      <c r="O13" s="68">
        <f>P13+Q13+R13+S13</f>
        <v>1271020.4539999999</v>
      </c>
      <c r="P13" s="68">
        <f>P17+P21+P25+P44+P62</f>
        <v>0</v>
      </c>
      <c r="Q13" s="68">
        <f>Q17+Q21+Q25+Q44+Q62</f>
        <v>1257479.3539999998</v>
      </c>
      <c r="R13" s="68">
        <f>R17+R21+R25+R44+R62</f>
        <v>13541.100000000002</v>
      </c>
      <c r="S13" s="68">
        <f>S17+S21+S25+S44+S62</f>
        <v>0</v>
      </c>
      <c r="T13" s="72">
        <f>L13/I13</f>
        <v>0.99024161066640115</v>
      </c>
      <c r="U13" s="78">
        <f>Q13/L13</f>
        <v>0.99966909336514087</v>
      </c>
      <c r="V13" s="72">
        <f>Q13/I13</f>
        <v>0.98991393314731813</v>
      </c>
      <c r="W13" s="58"/>
      <c r="X13" s="58"/>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row>
    <row r="14" spans="1:1682" ht="12.75" x14ac:dyDescent="0.2">
      <c r="A14" s="16" t="s">
        <v>12</v>
      </c>
      <c r="B14" s="36"/>
      <c r="C14" s="36"/>
      <c r="D14" s="37"/>
      <c r="E14" s="37"/>
      <c r="F14" s="38"/>
      <c r="G14" s="38"/>
      <c r="H14" s="38"/>
      <c r="I14" s="38"/>
      <c r="J14" s="38"/>
      <c r="K14" s="38"/>
      <c r="L14" s="38"/>
      <c r="M14" s="38"/>
      <c r="N14" s="38"/>
      <c r="O14" s="38"/>
      <c r="P14" s="38"/>
      <c r="Q14" s="38"/>
      <c r="R14" s="38"/>
      <c r="S14" s="38"/>
      <c r="T14" s="38"/>
      <c r="U14" s="38"/>
      <c r="V14" s="3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row>
    <row r="15" spans="1:1682" s="15" customFormat="1" ht="45" x14ac:dyDescent="0.2">
      <c r="A15" s="17" t="s">
        <v>24</v>
      </c>
      <c r="B15" s="29"/>
      <c r="C15" s="29"/>
      <c r="D15" s="48">
        <f>E15+F15+G15+H15</f>
        <v>1270291.6000000001</v>
      </c>
      <c r="E15" s="48">
        <f>E18+E22+E26+E45+E63</f>
        <v>2211</v>
      </c>
      <c r="F15" s="48">
        <f>F18+F22+F26+F45+F63</f>
        <v>1268080.6000000001</v>
      </c>
      <c r="G15" s="48">
        <f>G18+G22+G26+G45+G63</f>
        <v>0</v>
      </c>
      <c r="H15" s="48">
        <f>H18+H22+H26+H45+H63</f>
        <v>0</v>
      </c>
      <c r="I15" s="48">
        <f>F15+E15</f>
        <v>1270291.6000000001</v>
      </c>
      <c r="J15" s="48">
        <f>K15+L15+M15+N15</f>
        <v>1257895.5999999999</v>
      </c>
      <c r="K15" s="48">
        <f>K18+K22+K26+K45+K63</f>
        <v>0</v>
      </c>
      <c r="L15" s="48">
        <f>L18+L22+L26+L45+L63</f>
        <v>1257895.5999999999</v>
      </c>
      <c r="M15" s="48">
        <f>M18+M22+M26+M45+M63</f>
        <v>0</v>
      </c>
      <c r="N15" s="48">
        <f>N18+N22+N26+N45+N63</f>
        <v>0</v>
      </c>
      <c r="O15" s="48">
        <f>P15+Q15+R15+S15</f>
        <v>1257479.3539999998</v>
      </c>
      <c r="P15" s="48">
        <f>P18+P22+P26+P45+P63</f>
        <v>0</v>
      </c>
      <c r="Q15" s="48">
        <f>Q18+Q22+Q26+Q45+Q63</f>
        <v>1257479.3539999998</v>
      </c>
      <c r="R15" s="48">
        <f>R18+R22+R26+R45+R63</f>
        <v>0</v>
      </c>
      <c r="S15" s="48">
        <f>S18+S22+S26+S45+S63</f>
        <v>0</v>
      </c>
      <c r="T15" s="39"/>
      <c r="U15" s="39"/>
      <c r="V15" s="55"/>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c r="IW15" s="54"/>
      <c r="IX15" s="54"/>
      <c r="IY15" s="54"/>
      <c r="IZ15" s="54"/>
      <c r="JA15" s="54"/>
      <c r="JB15" s="54"/>
      <c r="JC15" s="54"/>
      <c r="JD15" s="54"/>
      <c r="JE15" s="54"/>
      <c r="JF15" s="54"/>
      <c r="JG15" s="54"/>
      <c r="JH15" s="54"/>
      <c r="JI15" s="54"/>
      <c r="JJ15" s="54"/>
      <c r="JK15" s="54"/>
      <c r="JL15" s="54"/>
      <c r="JM15" s="54"/>
      <c r="JN15" s="54"/>
      <c r="JO15" s="54"/>
      <c r="JP15" s="54"/>
      <c r="JQ15" s="54"/>
      <c r="JR15" s="54"/>
      <c r="JS15" s="54"/>
      <c r="JT15" s="54"/>
      <c r="JU15" s="54"/>
      <c r="JV15" s="54"/>
      <c r="JW15" s="54"/>
      <c r="JX15" s="54"/>
      <c r="JY15" s="54"/>
      <c r="JZ15" s="54"/>
      <c r="KA15" s="54"/>
      <c r="KB15" s="54"/>
      <c r="KC15" s="54"/>
      <c r="KD15" s="54"/>
      <c r="KE15" s="54"/>
      <c r="KF15" s="54"/>
      <c r="KG15" s="54"/>
      <c r="KH15" s="54"/>
      <c r="KI15" s="54"/>
      <c r="KJ15" s="54"/>
      <c r="KK15" s="54"/>
      <c r="KL15" s="54"/>
      <c r="KM15" s="54"/>
      <c r="KN15" s="54"/>
      <c r="KO15" s="54"/>
      <c r="KP15" s="54"/>
      <c r="KQ15" s="54"/>
      <c r="KR15" s="54"/>
      <c r="KS15" s="54"/>
      <c r="KT15" s="54"/>
      <c r="KU15" s="54"/>
      <c r="KV15" s="54"/>
      <c r="KW15" s="54"/>
      <c r="KX15" s="54"/>
      <c r="KY15" s="54"/>
      <c r="KZ15" s="54"/>
      <c r="LA15" s="54"/>
      <c r="LB15" s="54"/>
      <c r="LC15" s="54"/>
      <c r="LD15" s="54"/>
      <c r="LE15" s="54"/>
      <c r="LF15" s="54"/>
      <c r="LG15" s="54"/>
      <c r="LH15" s="54"/>
      <c r="LI15" s="54"/>
      <c r="LJ15" s="54"/>
      <c r="LK15" s="54"/>
      <c r="LL15" s="54"/>
      <c r="LM15" s="54"/>
      <c r="LN15" s="54"/>
      <c r="LO15" s="54"/>
      <c r="LP15" s="54"/>
      <c r="LQ15" s="54"/>
      <c r="LR15" s="54"/>
      <c r="LS15" s="54"/>
      <c r="LT15" s="54"/>
      <c r="LU15" s="54"/>
      <c r="LV15" s="54"/>
      <c r="LW15" s="54"/>
      <c r="LX15" s="54"/>
      <c r="LY15" s="54"/>
      <c r="LZ15" s="54"/>
      <c r="MA15" s="54"/>
      <c r="MB15" s="54"/>
      <c r="MC15" s="54"/>
      <c r="MD15" s="54"/>
      <c r="ME15" s="54"/>
      <c r="MF15" s="54"/>
      <c r="MG15" s="54"/>
      <c r="MH15" s="54"/>
      <c r="MI15" s="54"/>
      <c r="MJ15" s="54"/>
      <c r="MK15" s="54"/>
      <c r="ML15" s="54"/>
      <c r="MM15" s="54"/>
      <c r="MN15" s="54"/>
      <c r="MO15" s="54"/>
      <c r="MP15" s="54"/>
      <c r="MQ15" s="54"/>
      <c r="MR15" s="54"/>
      <c r="MS15" s="54"/>
      <c r="MT15" s="54"/>
      <c r="MU15" s="54"/>
      <c r="MV15" s="54"/>
      <c r="MW15" s="54"/>
      <c r="MX15" s="54"/>
      <c r="MY15" s="54"/>
      <c r="MZ15" s="54"/>
      <c r="NA15" s="54"/>
      <c r="NB15" s="54"/>
      <c r="NC15" s="54"/>
      <c r="ND15" s="54"/>
      <c r="NE15" s="54"/>
      <c r="NF15" s="54"/>
      <c r="NG15" s="54"/>
      <c r="NH15" s="54"/>
      <c r="NI15" s="54"/>
      <c r="NJ15" s="54"/>
      <c r="NK15" s="54"/>
      <c r="NL15" s="54"/>
      <c r="NM15" s="54"/>
      <c r="NN15" s="54"/>
      <c r="NO15" s="54"/>
      <c r="NP15" s="54"/>
      <c r="NQ15" s="54"/>
      <c r="NR15" s="54"/>
      <c r="NS15" s="54"/>
      <c r="NT15" s="54"/>
      <c r="NU15" s="54"/>
      <c r="NV15" s="54"/>
      <c r="NW15" s="54"/>
      <c r="NX15" s="54"/>
      <c r="NY15" s="54"/>
      <c r="NZ15" s="54"/>
      <c r="OA15" s="54"/>
      <c r="OB15" s="54"/>
      <c r="OC15" s="54"/>
      <c r="OD15" s="54"/>
      <c r="OE15" s="54"/>
      <c r="OF15" s="54"/>
      <c r="OG15" s="54"/>
      <c r="OH15" s="54"/>
      <c r="OI15" s="54"/>
      <c r="OJ15" s="54"/>
      <c r="OK15" s="54"/>
      <c r="OL15" s="54"/>
      <c r="OM15" s="54"/>
      <c r="ON15" s="54"/>
      <c r="OO15" s="54"/>
      <c r="OP15" s="54"/>
      <c r="OQ15" s="54"/>
      <c r="OR15" s="54"/>
      <c r="OS15" s="54"/>
      <c r="OT15" s="54"/>
      <c r="OU15" s="54"/>
      <c r="OV15" s="54"/>
      <c r="OW15" s="54"/>
      <c r="OX15" s="54"/>
      <c r="OY15" s="54"/>
      <c r="OZ15" s="54"/>
      <c r="PA15" s="54"/>
      <c r="PB15" s="54"/>
      <c r="PC15" s="54"/>
      <c r="PD15" s="54"/>
      <c r="PE15" s="54"/>
      <c r="PF15" s="54"/>
      <c r="PG15" s="54"/>
      <c r="PH15" s="54"/>
      <c r="PI15" s="54"/>
      <c r="PJ15" s="54"/>
      <c r="PK15" s="54"/>
      <c r="PL15" s="54"/>
      <c r="PM15" s="54"/>
      <c r="PN15" s="54"/>
      <c r="PO15" s="54"/>
      <c r="PP15" s="54"/>
      <c r="PQ15" s="54"/>
      <c r="PR15" s="54"/>
      <c r="PS15" s="54"/>
      <c r="PT15" s="54"/>
      <c r="PU15" s="54"/>
      <c r="PV15" s="54"/>
      <c r="PW15" s="54"/>
      <c r="PX15" s="54"/>
      <c r="PY15" s="54"/>
      <c r="PZ15" s="54"/>
      <c r="QA15" s="54"/>
      <c r="QB15" s="54"/>
      <c r="QC15" s="54"/>
      <c r="QD15" s="54"/>
      <c r="QE15" s="54"/>
      <c r="QF15" s="54"/>
      <c r="QG15" s="54"/>
      <c r="QH15" s="54"/>
      <c r="QI15" s="54"/>
      <c r="QJ15" s="54"/>
      <c r="QK15" s="54"/>
      <c r="QL15" s="54"/>
      <c r="QM15" s="54"/>
      <c r="QN15" s="54"/>
      <c r="QO15" s="54"/>
      <c r="QP15" s="54"/>
      <c r="QQ15" s="54"/>
      <c r="QR15" s="54"/>
      <c r="QS15" s="54"/>
      <c r="QT15" s="54"/>
      <c r="QU15" s="54"/>
      <c r="QV15" s="54"/>
      <c r="QW15" s="54"/>
      <c r="QX15" s="54"/>
      <c r="QY15" s="54"/>
      <c r="QZ15" s="54"/>
      <c r="RA15" s="54"/>
      <c r="RB15" s="54"/>
      <c r="RC15" s="54"/>
      <c r="RD15" s="54"/>
      <c r="RE15" s="54"/>
      <c r="RF15" s="54"/>
      <c r="RG15" s="54"/>
      <c r="RH15" s="54"/>
      <c r="RI15" s="54"/>
      <c r="RJ15" s="54"/>
      <c r="RK15" s="54"/>
      <c r="RL15" s="54"/>
      <c r="RM15" s="54"/>
      <c r="RN15" s="54"/>
      <c r="RO15" s="54"/>
      <c r="RP15" s="54"/>
      <c r="RQ15" s="54"/>
      <c r="RR15" s="54"/>
      <c r="RS15" s="54"/>
      <c r="RT15" s="54"/>
      <c r="RU15" s="54"/>
      <c r="RV15" s="54"/>
      <c r="RW15" s="54"/>
      <c r="RX15" s="54"/>
      <c r="RY15" s="54"/>
      <c r="RZ15" s="54"/>
      <c r="SA15" s="54"/>
      <c r="SB15" s="54"/>
      <c r="SC15" s="54"/>
      <c r="SD15" s="54"/>
      <c r="SE15" s="54"/>
      <c r="SF15" s="54"/>
      <c r="SG15" s="54"/>
      <c r="SH15" s="54"/>
      <c r="SI15" s="54"/>
      <c r="SJ15" s="54"/>
      <c r="SK15" s="54"/>
      <c r="SL15" s="54"/>
      <c r="SM15" s="54"/>
      <c r="SN15" s="54"/>
      <c r="SO15" s="54"/>
      <c r="SP15" s="54"/>
      <c r="SQ15" s="54"/>
      <c r="SR15" s="54"/>
      <c r="SS15" s="54"/>
      <c r="ST15" s="54"/>
      <c r="SU15" s="54"/>
      <c r="SV15" s="54"/>
      <c r="SW15" s="54"/>
      <c r="SX15" s="54"/>
      <c r="SY15" s="54"/>
      <c r="SZ15" s="54"/>
      <c r="TA15" s="54"/>
      <c r="TB15" s="54"/>
      <c r="TC15" s="54"/>
      <c r="TD15" s="54"/>
      <c r="TE15" s="54"/>
      <c r="TF15" s="54"/>
      <c r="TG15" s="54"/>
      <c r="TH15" s="54"/>
      <c r="TI15" s="54"/>
      <c r="TJ15" s="54"/>
      <c r="TK15" s="54"/>
      <c r="TL15" s="54"/>
      <c r="TM15" s="54"/>
      <c r="TN15" s="54"/>
      <c r="TO15" s="54"/>
      <c r="TP15" s="54"/>
      <c r="TQ15" s="54"/>
      <c r="TR15" s="54"/>
      <c r="TS15" s="54"/>
      <c r="TT15" s="54"/>
      <c r="TU15" s="54"/>
      <c r="TV15" s="54"/>
      <c r="TW15" s="54"/>
      <c r="TX15" s="54"/>
      <c r="TY15" s="54"/>
      <c r="TZ15" s="54"/>
      <c r="UA15" s="54"/>
      <c r="UB15" s="54"/>
      <c r="UC15" s="54"/>
      <c r="UD15" s="54"/>
      <c r="UE15" s="54"/>
      <c r="UF15" s="54"/>
      <c r="UG15" s="54"/>
      <c r="UH15" s="54"/>
      <c r="UI15" s="54"/>
      <c r="UJ15" s="54"/>
      <c r="UK15" s="54"/>
      <c r="UL15" s="54"/>
      <c r="UM15" s="54"/>
      <c r="UN15" s="54"/>
      <c r="UO15" s="54"/>
      <c r="UP15" s="54"/>
      <c r="UQ15" s="54"/>
      <c r="UR15" s="54"/>
      <c r="US15" s="54"/>
      <c r="UT15" s="54"/>
      <c r="UU15" s="54"/>
      <c r="UV15" s="54"/>
      <c r="UW15" s="54"/>
      <c r="UX15" s="54"/>
      <c r="UY15" s="54"/>
      <c r="UZ15" s="54"/>
      <c r="VA15" s="54"/>
      <c r="VB15" s="54"/>
      <c r="VC15" s="54"/>
      <c r="VD15" s="54"/>
      <c r="VE15" s="54"/>
      <c r="VF15" s="54"/>
      <c r="VG15" s="54"/>
      <c r="VH15" s="54"/>
      <c r="VI15" s="54"/>
      <c r="VJ15" s="54"/>
      <c r="VK15" s="54"/>
      <c r="VL15" s="54"/>
      <c r="VM15" s="54"/>
      <c r="VN15" s="54"/>
      <c r="VO15" s="54"/>
      <c r="VP15" s="54"/>
      <c r="VQ15" s="54"/>
      <c r="VR15" s="54"/>
      <c r="VS15" s="54"/>
      <c r="VT15" s="54"/>
      <c r="VU15" s="54"/>
      <c r="VV15" s="54"/>
      <c r="VW15" s="54"/>
      <c r="VX15" s="54"/>
      <c r="VY15" s="54"/>
      <c r="VZ15" s="54"/>
      <c r="WA15" s="54"/>
      <c r="WB15" s="54"/>
      <c r="WC15" s="54"/>
      <c r="WD15" s="54"/>
      <c r="WE15" s="54"/>
      <c r="WF15" s="54"/>
      <c r="WG15" s="54"/>
      <c r="WH15" s="54"/>
      <c r="WI15" s="54"/>
      <c r="WJ15" s="54"/>
      <c r="WK15" s="54"/>
      <c r="WL15" s="54"/>
      <c r="WM15" s="54"/>
      <c r="WN15" s="54"/>
      <c r="WO15" s="54"/>
      <c r="WP15" s="54"/>
      <c r="WQ15" s="54"/>
      <c r="WR15" s="54"/>
      <c r="WS15" s="54"/>
      <c r="WT15" s="54"/>
      <c r="WU15" s="54"/>
      <c r="WV15" s="54"/>
      <c r="WW15" s="54"/>
      <c r="WX15" s="54"/>
      <c r="WY15" s="54"/>
      <c r="WZ15" s="54"/>
      <c r="XA15" s="54"/>
      <c r="XB15" s="54"/>
      <c r="XC15" s="54"/>
      <c r="XD15" s="54"/>
      <c r="XE15" s="54"/>
      <c r="XF15" s="54"/>
      <c r="XG15" s="54"/>
      <c r="XH15" s="54"/>
      <c r="XI15" s="54"/>
      <c r="XJ15" s="54"/>
      <c r="XK15" s="54"/>
      <c r="XL15" s="54"/>
      <c r="XM15" s="54"/>
      <c r="XN15" s="54"/>
      <c r="XO15" s="54"/>
      <c r="XP15" s="54"/>
      <c r="XQ15" s="54"/>
      <c r="XR15" s="54"/>
      <c r="XS15" s="54"/>
      <c r="XT15" s="54"/>
      <c r="XU15" s="54"/>
      <c r="XV15" s="54"/>
      <c r="XW15" s="54"/>
      <c r="XX15" s="54"/>
      <c r="XY15" s="54"/>
      <c r="XZ15" s="54"/>
      <c r="YA15" s="54"/>
      <c r="YB15" s="54"/>
      <c r="YC15" s="54"/>
      <c r="YD15" s="54"/>
      <c r="YE15" s="54"/>
      <c r="YF15" s="54"/>
      <c r="YG15" s="54"/>
      <c r="YH15" s="54"/>
      <c r="YI15" s="54"/>
      <c r="YJ15" s="54"/>
      <c r="YK15" s="54"/>
      <c r="YL15" s="54"/>
      <c r="YM15" s="54"/>
      <c r="YN15" s="54"/>
      <c r="YO15" s="54"/>
      <c r="YP15" s="54"/>
      <c r="YQ15" s="54"/>
      <c r="YR15" s="54"/>
      <c r="YS15" s="54"/>
      <c r="YT15" s="54"/>
      <c r="YU15" s="54"/>
      <c r="YV15" s="54"/>
      <c r="YW15" s="54"/>
      <c r="YX15" s="54"/>
      <c r="YY15" s="54"/>
      <c r="YZ15" s="54"/>
      <c r="ZA15" s="54"/>
      <c r="ZB15" s="54"/>
      <c r="ZC15" s="54"/>
      <c r="ZD15" s="54"/>
      <c r="ZE15" s="54"/>
      <c r="ZF15" s="54"/>
      <c r="ZG15" s="54"/>
      <c r="ZH15" s="54"/>
      <c r="ZI15" s="54"/>
      <c r="ZJ15" s="54"/>
      <c r="ZK15" s="54"/>
      <c r="ZL15" s="54"/>
      <c r="ZM15" s="54"/>
      <c r="ZN15" s="54"/>
      <c r="ZO15" s="54"/>
      <c r="ZP15" s="54"/>
      <c r="ZQ15" s="54"/>
      <c r="ZR15" s="54"/>
      <c r="ZS15" s="54"/>
      <c r="ZT15" s="54"/>
      <c r="ZU15" s="54"/>
      <c r="ZV15" s="54"/>
      <c r="ZW15" s="54"/>
      <c r="ZX15" s="54"/>
      <c r="ZY15" s="54"/>
      <c r="ZZ15" s="54"/>
      <c r="AAA15" s="54"/>
      <c r="AAB15" s="54"/>
      <c r="AAC15" s="54"/>
      <c r="AAD15" s="54"/>
      <c r="AAE15" s="54"/>
      <c r="AAF15" s="54"/>
      <c r="AAG15" s="54"/>
      <c r="AAH15" s="54"/>
      <c r="AAI15" s="54"/>
      <c r="AAJ15" s="54"/>
      <c r="AAK15" s="54"/>
      <c r="AAL15" s="54"/>
      <c r="AAM15" s="54"/>
      <c r="AAN15" s="54"/>
      <c r="AAO15" s="54"/>
      <c r="AAP15" s="54"/>
      <c r="AAQ15" s="54"/>
      <c r="AAR15" s="54"/>
      <c r="AAS15" s="54"/>
      <c r="AAT15" s="54"/>
      <c r="AAU15" s="54"/>
      <c r="AAV15" s="54"/>
      <c r="AAW15" s="54"/>
      <c r="AAX15" s="54"/>
      <c r="AAY15" s="54"/>
      <c r="AAZ15" s="54"/>
      <c r="ABA15" s="54"/>
      <c r="ABB15" s="54"/>
      <c r="ABC15" s="54"/>
      <c r="ABD15" s="54"/>
      <c r="ABE15" s="54"/>
      <c r="ABF15" s="54"/>
      <c r="ABG15" s="54"/>
      <c r="ABH15" s="54"/>
      <c r="ABI15" s="54"/>
      <c r="ABJ15" s="54"/>
      <c r="ABK15" s="54"/>
      <c r="ABL15" s="54"/>
      <c r="ABM15" s="54"/>
      <c r="ABN15" s="54"/>
      <c r="ABO15" s="54"/>
      <c r="ABP15" s="54"/>
      <c r="ABQ15" s="54"/>
      <c r="ABR15" s="54"/>
      <c r="ABS15" s="54"/>
      <c r="ABT15" s="54"/>
      <c r="ABU15" s="54"/>
      <c r="ABV15" s="54"/>
      <c r="ABW15" s="54"/>
      <c r="ABX15" s="54"/>
      <c r="ABY15" s="54"/>
      <c r="ABZ15" s="54"/>
      <c r="ACA15" s="54"/>
      <c r="ACB15" s="54"/>
      <c r="ACC15" s="54"/>
      <c r="ACD15" s="54"/>
      <c r="ACE15" s="54"/>
      <c r="ACF15" s="54"/>
      <c r="ACG15" s="54"/>
      <c r="ACH15" s="54"/>
      <c r="ACI15" s="54"/>
      <c r="ACJ15" s="54"/>
      <c r="ACK15" s="54"/>
      <c r="ACL15" s="54"/>
      <c r="ACM15" s="54"/>
      <c r="ACN15" s="54"/>
      <c r="ACO15" s="54"/>
      <c r="ACP15" s="54"/>
      <c r="ACQ15" s="54"/>
      <c r="ACR15" s="54"/>
      <c r="ACS15" s="54"/>
      <c r="ACT15" s="54"/>
      <c r="ACU15" s="54"/>
      <c r="ACV15" s="54"/>
      <c r="ACW15" s="54"/>
      <c r="ACX15" s="54"/>
      <c r="ACY15" s="54"/>
      <c r="ACZ15" s="54"/>
      <c r="ADA15" s="54"/>
      <c r="ADB15" s="54"/>
      <c r="ADC15" s="54"/>
      <c r="ADD15" s="54"/>
      <c r="ADE15" s="54"/>
      <c r="ADF15" s="54"/>
      <c r="ADG15" s="54"/>
      <c r="ADH15" s="54"/>
      <c r="ADI15" s="54"/>
      <c r="ADJ15" s="54"/>
      <c r="ADK15" s="54"/>
      <c r="ADL15" s="54"/>
      <c r="ADM15" s="54"/>
      <c r="ADN15" s="54"/>
      <c r="ADO15" s="54"/>
      <c r="ADP15" s="54"/>
      <c r="ADQ15" s="54"/>
      <c r="ADR15" s="54"/>
      <c r="ADS15" s="54"/>
      <c r="ADT15" s="54"/>
      <c r="ADU15" s="54"/>
      <c r="ADV15" s="54"/>
      <c r="ADW15" s="54"/>
      <c r="ADX15" s="54"/>
      <c r="ADY15" s="54"/>
      <c r="ADZ15" s="54"/>
      <c r="AEA15" s="54"/>
      <c r="AEB15" s="54"/>
      <c r="AEC15" s="54"/>
      <c r="AED15" s="54"/>
      <c r="AEE15" s="54"/>
      <c r="AEF15" s="54"/>
      <c r="AEG15" s="54"/>
      <c r="AEH15" s="54"/>
      <c r="AEI15" s="54"/>
      <c r="AEJ15" s="54"/>
      <c r="AEK15" s="54"/>
      <c r="AEL15" s="54"/>
      <c r="AEM15" s="54"/>
      <c r="AEN15" s="54"/>
      <c r="AEO15" s="54"/>
      <c r="AEP15" s="54"/>
      <c r="AEQ15" s="54"/>
      <c r="AER15" s="54"/>
      <c r="AES15" s="54"/>
      <c r="AET15" s="54"/>
      <c r="AEU15" s="54"/>
      <c r="AEV15" s="54"/>
      <c r="AEW15" s="54"/>
      <c r="AEX15" s="54"/>
      <c r="AEY15" s="54"/>
      <c r="AEZ15" s="54"/>
      <c r="AFA15" s="54"/>
      <c r="AFB15" s="54"/>
      <c r="AFC15" s="54"/>
      <c r="AFD15" s="54"/>
      <c r="AFE15" s="54"/>
      <c r="AFF15" s="54"/>
      <c r="AFG15" s="54"/>
      <c r="AFH15" s="54"/>
      <c r="AFI15" s="54"/>
      <c r="AFJ15" s="54"/>
      <c r="AFK15" s="54"/>
      <c r="AFL15" s="54"/>
      <c r="AFM15" s="54"/>
      <c r="AFN15" s="54"/>
      <c r="AFO15" s="54"/>
      <c r="AFP15" s="54"/>
      <c r="AFQ15" s="54"/>
      <c r="AFR15" s="54"/>
      <c r="AFS15" s="54"/>
      <c r="AFT15" s="54"/>
      <c r="AFU15" s="54"/>
      <c r="AFV15" s="54"/>
      <c r="AFW15" s="54"/>
      <c r="AFX15" s="54"/>
      <c r="AFY15" s="54"/>
      <c r="AFZ15" s="54"/>
      <c r="AGA15" s="54"/>
      <c r="AGB15" s="54"/>
      <c r="AGC15" s="54"/>
      <c r="AGD15" s="54"/>
      <c r="AGE15" s="54"/>
      <c r="AGF15" s="54"/>
      <c r="AGG15" s="54"/>
      <c r="AGH15" s="54"/>
      <c r="AGI15" s="54"/>
      <c r="AGJ15" s="54"/>
      <c r="AGK15" s="54"/>
      <c r="AGL15" s="54"/>
      <c r="AGM15" s="54"/>
      <c r="AGN15" s="54"/>
      <c r="AGO15" s="54"/>
      <c r="AGP15" s="54"/>
      <c r="AGQ15" s="54"/>
      <c r="AGR15" s="54"/>
      <c r="AGS15" s="54"/>
      <c r="AGT15" s="54"/>
      <c r="AGU15" s="54"/>
      <c r="AGV15" s="54"/>
      <c r="AGW15" s="54"/>
      <c r="AGX15" s="54"/>
      <c r="AGY15" s="54"/>
      <c r="AGZ15" s="54"/>
      <c r="AHA15" s="54"/>
      <c r="AHB15" s="54"/>
      <c r="AHC15" s="54"/>
      <c r="AHD15" s="54"/>
      <c r="AHE15" s="54"/>
      <c r="AHF15" s="54"/>
      <c r="AHG15" s="54"/>
      <c r="AHH15" s="54"/>
      <c r="AHI15" s="54"/>
      <c r="AHJ15" s="54"/>
      <c r="AHK15" s="54"/>
      <c r="AHL15" s="54"/>
      <c r="AHM15" s="54"/>
      <c r="AHN15" s="54"/>
      <c r="AHO15" s="54"/>
      <c r="AHP15" s="54"/>
      <c r="AHQ15" s="54"/>
      <c r="AHR15" s="54"/>
      <c r="AHS15" s="54"/>
      <c r="AHT15" s="54"/>
      <c r="AHU15" s="54"/>
      <c r="AHV15" s="54"/>
      <c r="AHW15" s="54"/>
      <c r="AHX15" s="54"/>
      <c r="AHY15" s="54"/>
      <c r="AHZ15" s="54"/>
      <c r="AIA15" s="54"/>
      <c r="AIB15" s="54"/>
      <c r="AIC15" s="54"/>
      <c r="AID15" s="54"/>
      <c r="AIE15" s="54"/>
      <c r="AIF15" s="54"/>
      <c r="AIG15" s="54"/>
      <c r="AIH15" s="54"/>
      <c r="AII15" s="54"/>
      <c r="AIJ15" s="54"/>
      <c r="AIK15" s="54"/>
      <c r="AIL15" s="54"/>
      <c r="AIM15" s="54"/>
      <c r="AIN15" s="54"/>
      <c r="AIO15" s="54"/>
      <c r="AIP15" s="54"/>
      <c r="AIQ15" s="54"/>
      <c r="AIR15" s="54"/>
      <c r="AIS15" s="54"/>
      <c r="AIT15" s="54"/>
      <c r="AIU15" s="54"/>
      <c r="AIV15" s="54"/>
      <c r="AIW15" s="54"/>
      <c r="AIX15" s="54"/>
      <c r="AIY15" s="54"/>
      <c r="AIZ15" s="54"/>
      <c r="AJA15" s="54"/>
      <c r="AJB15" s="54"/>
      <c r="AJC15" s="54"/>
      <c r="AJD15" s="54"/>
      <c r="AJE15" s="54"/>
      <c r="AJF15" s="54"/>
      <c r="AJG15" s="54"/>
      <c r="AJH15" s="54"/>
      <c r="AJI15" s="54"/>
      <c r="AJJ15" s="54"/>
      <c r="AJK15" s="54"/>
      <c r="AJL15" s="54"/>
      <c r="AJM15" s="54"/>
      <c r="AJN15" s="54"/>
      <c r="AJO15" s="54"/>
      <c r="AJP15" s="54"/>
      <c r="AJQ15" s="54"/>
      <c r="AJR15" s="54"/>
      <c r="AJS15" s="54"/>
      <c r="AJT15" s="54"/>
      <c r="AJU15" s="54"/>
      <c r="AJV15" s="54"/>
      <c r="AJW15" s="54"/>
      <c r="AJX15" s="54"/>
      <c r="AJY15" s="54"/>
      <c r="AJZ15" s="54"/>
      <c r="AKA15" s="54"/>
      <c r="AKB15" s="54"/>
      <c r="AKC15" s="54"/>
      <c r="AKD15" s="54"/>
      <c r="AKE15" s="54"/>
      <c r="AKF15" s="54"/>
      <c r="AKG15" s="54"/>
      <c r="AKH15" s="54"/>
      <c r="AKI15" s="54"/>
      <c r="AKJ15" s="54"/>
      <c r="AKK15" s="54"/>
      <c r="AKL15" s="54"/>
      <c r="AKM15" s="54"/>
      <c r="AKN15" s="54"/>
      <c r="AKO15" s="54"/>
      <c r="AKP15" s="54"/>
      <c r="AKQ15" s="54"/>
      <c r="AKR15" s="54"/>
      <c r="AKS15" s="54"/>
      <c r="AKT15" s="54"/>
      <c r="AKU15" s="54"/>
      <c r="AKV15" s="54"/>
      <c r="AKW15" s="54"/>
      <c r="AKX15" s="54"/>
      <c r="AKY15" s="54"/>
      <c r="AKZ15" s="54"/>
      <c r="ALA15" s="54"/>
      <c r="ALB15" s="54"/>
      <c r="ALC15" s="54"/>
      <c r="ALD15" s="54"/>
      <c r="ALE15" s="54"/>
      <c r="ALF15" s="54"/>
      <c r="ALG15" s="54"/>
      <c r="ALH15" s="54"/>
      <c r="ALI15" s="54"/>
      <c r="ALJ15" s="54"/>
      <c r="ALK15" s="54"/>
      <c r="ALL15" s="54"/>
      <c r="ALM15" s="54"/>
      <c r="ALN15" s="54"/>
      <c r="ALO15" s="54"/>
      <c r="ALP15" s="54"/>
      <c r="ALQ15" s="54"/>
      <c r="ALR15" s="54"/>
      <c r="ALS15" s="54"/>
      <c r="ALT15" s="54"/>
      <c r="ALU15" s="54"/>
      <c r="ALV15" s="54"/>
      <c r="ALW15" s="54"/>
      <c r="ALX15" s="54"/>
      <c r="ALY15" s="54"/>
      <c r="ALZ15" s="54"/>
      <c r="AMA15" s="54"/>
      <c r="AMB15" s="54"/>
      <c r="AMC15" s="54"/>
      <c r="AMD15" s="54"/>
      <c r="AME15" s="54"/>
      <c r="AMF15" s="54"/>
      <c r="AMG15" s="54"/>
      <c r="AMH15" s="54"/>
      <c r="AMI15" s="54"/>
      <c r="AMJ15" s="54"/>
      <c r="AMK15" s="54"/>
      <c r="AML15" s="54"/>
      <c r="AMM15" s="54"/>
      <c r="AMN15" s="54"/>
      <c r="AMO15" s="54"/>
      <c r="AMP15" s="54"/>
      <c r="AMQ15" s="54"/>
      <c r="AMR15" s="54"/>
      <c r="AMS15" s="54"/>
      <c r="AMT15" s="54"/>
      <c r="AMU15" s="54"/>
      <c r="AMV15" s="54"/>
      <c r="AMW15" s="54"/>
      <c r="AMX15" s="54"/>
      <c r="AMY15" s="54"/>
      <c r="AMZ15" s="54"/>
      <c r="ANA15" s="54"/>
      <c r="ANB15" s="54"/>
      <c r="ANC15" s="54"/>
      <c r="AND15" s="54"/>
      <c r="ANE15" s="54"/>
      <c r="ANF15" s="54"/>
      <c r="ANG15" s="54"/>
      <c r="ANH15" s="54"/>
      <c r="ANI15" s="54"/>
      <c r="ANJ15" s="54"/>
      <c r="ANK15" s="54"/>
      <c r="ANL15" s="54"/>
      <c r="ANM15" s="54"/>
      <c r="ANN15" s="54"/>
      <c r="ANO15" s="54"/>
      <c r="ANP15" s="54"/>
      <c r="ANQ15" s="54"/>
      <c r="ANR15" s="54"/>
      <c r="ANS15" s="54"/>
      <c r="ANT15" s="54"/>
      <c r="ANU15" s="54"/>
      <c r="ANV15" s="54"/>
      <c r="ANW15" s="54"/>
      <c r="ANX15" s="54"/>
      <c r="ANY15" s="54"/>
      <c r="ANZ15" s="54"/>
      <c r="AOA15" s="54"/>
      <c r="AOB15" s="54"/>
      <c r="AOC15" s="54"/>
      <c r="AOD15" s="54"/>
      <c r="AOE15" s="54"/>
      <c r="AOF15" s="54"/>
      <c r="AOG15" s="54"/>
      <c r="AOH15" s="54"/>
      <c r="AOI15" s="54"/>
      <c r="AOJ15" s="54"/>
      <c r="AOK15" s="54"/>
      <c r="AOL15" s="54"/>
      <c r="AOM15" s="54"/>
      <c r="AON15" s="54"/>
      <c r="AOO15" s="54"/>
      <c r="AOP15" s="54"/>
      <c r="AOQ15" s="54"/>
      <c r="AOR15" s="54"/>
      <c r="AOS15" s="54"/>
      <c r="AOT15" s="54"/>
      <c r="AOU15" s="54"/>
      <c r="AOV15" s="54"/>
      <c r="AOW15" s="54"/>
      <c r="AOX15" s="54"/>
      <c r="AOY15" s="54"/>
      <c r="AOZ15" s="54"/>
      <c r="APA15" s="54"/>
      <c r="APB15" s="54"/>
      <c r="APC15" s="54"/>
      <c r="APD15" s="54"/>
      <c r="APE15" s="54"/>
      <c r="APF15" s="54"/>
      <c r="APG15" s="54"/>
      <c r="APH15" s="54"/>
      <c r="API15" s="54"/>
      <c r="APJ15" s="54"/>
      <c r="APK15" s="54"/>
      <c r="APL15" s="54"/>
      <c r="APM15" s="54"/>
      <c r="APN15" s="54"/>
      <c r="APO15" s="54"/>
      <c r="APP15" s="54"/>
      <c r="APQ15" s="54"/>
      <c r="APR15" s="54"/>
      <c r="APS15" s="54"/>
      <c r="APT15" s="54"/>
      <c r="APU15" s="54"/>
      <c r="APV15" s="54"/>
      <c r="APW15" s="54"/>
      <c r="APX15" s="54"/>
      <c r="APY15" s="54"/>
      <c r="APZ15" s="54"/>
      <c r="AQA15" s="54"/>
      <c r="AQB15" s="54"/>
      <c r="AQC15" s="54"/>
      <c r="AQD15" s="54"/>
      <c r="AQE15" s="54"/>
      <c r="AQF15" s="54"/>
      <c r="AQG15" s="54"/>
      <c r="AQH15" s="54"/>
      <c r="AQI15" s="54"/>
      <c r="AQJ15" s="54"/>
      <c r="AQK15" s="54"/>
      <c r="AQL15" s="54"/>
      <c r="AQM15" s="54"/>
      <c r="AQN15" s="54"/>
      <c r="AQO15" s="54"/>
      <c r="AQP15" s="54"/>
      <c r="AQQ15" s="54"/>
      <c r="AQR15" s="54"/>
      <c r="AQS15" s="54"/>
      <c r="AQT15" s="54"/>
      <c r="AQU15" s="54"/>
      <c r="AQV15" s="54"/>
      <c r="AQW15" s="54"/>
      <c r="AQX15" s="54"/>
      <c r="AQY15" s="54"/>
      <c r="AQZ15" s="54"/>
      <c r="ARA15" s="54"/>
      <c r="ARB15" s="54"/>
      <c r="ARC15" s="54"/>
      <c r="ARD15" s="54"/>
      <c r="ARE15" s="54"/>
      <c r="ARF15" s="54"/>
      <c r="ARG15" s="54"/>
      <c r="ARH15" s="54"/>
      <c r="ARI15" s="54"/>
      <c r="ARJ15" s="54"/>
      <c r="ARK15" s="54"/>
      <c r="ARL15" s="54"/>
      <c r="ARM15" s="54"/>
      <c r="ARN15" s="54"/>
      <c r="ARO15" s="54"/>
      <c r="ARP15" s="54"/>
      <c r="ARQ15" s="54"/>
      <c r="ARR15" s="54"/>
      <c r="ARS15" s="54"/>
      <c r="ART15" s="54"/>
      <c r="ARU15" s="54"/>
      <c r="ARV15" s="54"/>
      <c r="ARW15" s="54"/>
      <c r="ARX15" s="54"/>
      <c r="ARY15" s="54"/>
      <c r="ARZ15" s="54"/>
      <c r="ASA15" s="54"/>
      <c r="ASB15" s="54"/>
      <c r="ASC15" s="54"/>
      <c r="ASD15" s="54"/>
      <c r="ASE15" s="54"/>
      <c r="ASF15" s="54"/>
      <c r="ASG15" s="54"/>
      <c r="ASH15" s="54"/>
      <c r="ASI15" s="54"/>
      <c r="ASJ15" s="54"/>
      <c r="ASK15" s="54"/>
      <c r="ASL15" s="54"/>
      <c r="ASM15" s="54"/>
      <c r="ASN15" s="54"/>
      <c r="ASO15" s="54"/>
      <c r="ASP15" s="54"/>
      <c r="ASQ15" s="54"/>
      <c r="ASR15" s="54"/>
      <c r="ASS15" s="54"/>
      <c r="AST15" s="54"/>
      <c r="ASU15" s="54"/>
      <c r="ASV15" s="54"/>
      <c r="ASW15" s="54"/>
      <c r="ASX15" s="54"/>
      <c r="ASY15" s="54"/>
      <c r="ASZ15" s="54"/>
      <c r="ATA15" s="54"/>
      <c r="ATB15" s="54"/>
      <c r="ATC15" s="54"/>
      <c r="ATD15" s="54"/>
      <c r="ATE15" s="54"/>
      <c r="ATF15" s="54"/>
      <c r="ATG15" s="54"/>
      <c r="ATH15" s="54"/>
      <c r="ATI15" s="54"/>
      <c r="ATJ15" s="54"/>
      <c r="ATK15" s="54"/>
      <c r="ATL15" s="54"/>
      <c r="ATM15" s="54"/>
      <c r="ATN15" s="54"/>
      <c r="ATO15" s="54"/>
      <c r="ATP15" s="54"/>
      <c r="ATQ15" s="54"/>
      <c r="ATR15" s="54"/>
      <c r="ATS15" s="54"/>
      <c r="ATT15" s="54"/>
      <c r="ATU15" s="54"/>
      <c r="ATV15" s="54"/>
      <c r="ATW15" s="54"/>
      <c r="ATX15" s="54"/>
      <c r="ATY15" s="54"/>
      <c r="ATZ15" s="54"/>
      <c r="AUA15" s="54"/>
      <c r="AUB15" s="54"/>
      <c r="AUC15" s="54"/>
      <c r="AUD15" s="54"/>
      <c r="AUE15" s="54"/>
      <c r="AUF15" s="54"/>
      <c r="AUG15" s="54"/>
      <c r="AUH15" s="54"/>
      <c r="AUI15" s="54"/>
      <c r="AUJ15" s="54"/>
      <c r="AUK15" s="54"/>
      <c r="AUL15" s="54"/>
      <c r="AUM15" s="54"/>
      <c r="AUN15" s="54"/>
      <c r="AUO15" s="54"/>
      <c r="AUP15" s="54"/>
      <c r="AUQ15" s="54"/>
      <c r="AUR15" s="54"/>
      <c r="AUS15" s="54"/>
      <c r="AUT15" s="54"/>
      <c r="AUU15" s="54"/>
      <c r="AUV15" s="54"/>
      <c r="AUW15" s="54"/>
      <c r="AUX15" s="54"/>
      <c r="AUY15" s="54"/>
      <c r="AUZ15" s="54"/>
      <c r="AVA15" s="54"/>
      <c r="AVB15" s="54"/>
      <c r="AVC15" s="54"/>
      <c r="AVD15" s="54"/>
      <c r="AVE15" s="54"/>
      <c r="AVF15" s="54"/>
      <c r="AVG15" s="54"/>
      <c r="AVH15" s="54"/>
      <c r="AVI15" s="54"/>
      <c r="AVJ15" s="54"/>
      <c r="AVK15" s="54"/>
      <c r="AVL15" s="54"/>
      <c r="AVM15" s="54"/>
      <c r="AVN15" s="54"/>
      <c r="AVO15" s="54"/>
      <c r="AVP15" s="54"/>
      <c r="AVQ15" s="54"/>
      <c r="AVR15" s="54"/>
      <c r="AVS15" s="54"/>
      <c r="AVT15" s="54"/>
      <c r="AVU15" s="54"/>
      <c r="AVV15" s="54"/>
      <c r="AVW15" s="54"/>
      <c r="AVX15" s="54"/>
      <c r="AVY15" s="54"/>
      <c r="AVZ15" s="54"/>
      <c r="AWA15" s="54"/>
      <c r="AWB15" s="54"/>
      <c r="AWC15" s="54"/>
      <c r="AWD15" s="54"/>
      <c r="AWE15" s="54"/>
      <c r="AWF15" s="54"/>
      <c r="AWG15" s="54"/>
      <c r="AWH15" s="54"/>
      <c r="AWI15" s="54"/>
      <c r="AWJ15" s="54"/>
      <c r="AWK15" s="54"/>
      <c r="AWL15" s="54"/>
      <c r="AWM15" s="54"/>
      <c r="AWN15" s="54"/>
      <c r="AWO15" s="54"/>
      <c r="AWP15" s="54"/>
      <c r="AWQ15" s="54"/>
      <c r="AWR15" s="54"/>
      <c r="AWS15" s="54"/>
      <c r="AWT15" s="54"/>
      <c r="AWU15" s="54"/>
      <c r="AWV15" s="54"/>
      <c r="AWW15" s="54"/>
      <c r="AWX15" s="54"/>
      <c r="AWY15" s="54"/>
      <c r="AWZ15" s="54"/>
      <c r="AXA15" s="54"/>
      <c r="AXB15" s="54"/>
      <c r="AXC15" s="54"/>
      <c r="AXD15" s="54"/>
      <c r="AXE15" s="54"/>
      <c r="AXF15" s="54"/>
      <c r="AXG15" s="54"/>
      <c r="AXH15" s="54"/>
      <c r="AXI15" s="54"/>
      <c r="AXJ15" s="54"/>
      <c r="AXK15" s="54"/>
      <c r="AXL15" s="54"/>
      <c r="AXM15" s="54"/>
      <c r="AXN15" s="54"/>
      <c r="AXO15" s="54"/>
      <c r="AXP15" s="54"/>
      <c r="AXQ15" s="54"/>
      <c r="AXR15" s="54"/>
      <c r="AXS15" s="54"/>
      <c r="AXT15" s="54"/>
      <c r="AXU15" s="54"/>
      <c r="AXV15" s="54"/>
      <c r="AXW15" s="54"/>
      <c r="AXX15" s="54"/>
      <c r="AXY15" s="54"/>
      <c r="AXZ15" s="54"/>
      <c r="AYA15" s="54"/>
      <c r="AYB15" s="54"/>
      <c r="AYC15" s="54"/>
      <c r="AYD15" s="54"/>
      <c r="AYE15" s="54"/>
      <c r="AYF15" s="54"/>
      <c r="AYG15" s="54"/>
      <c r="AYH15" s="54"/>
      <c r="AYI15" s="54"/>
      <c r="AYJ15" s="54"/>
      <c r="AYK15" s="54"/>
      <c r="AYL15" s="54"/>
      <c r="AYM15" s="54"/>
      <c r="AYN15" s="54"/>
      <c r="AYO15" s="54"/>
      <c r="AYP15" s="54"/>
      <c r="AYQ15" s="54"/>
      <c r="AYR15" s="54"/>
      <c r="AYS15" s="54"/>
      <c r="AYT15" s="54"/>
      <c r="AYU15" s="54"/>
      <c r="AYV15" s="54"/>
      <c r="AYW15" s="54"/>
      <c r="AYX15" s="54"/>
      <c r="AYY15" s="54"/>
      <c r="AYZ15" s="54"/>
      <c r="AZA15" s="54"/>
      <c r="AZB15" s="54"/>
      <c r="AZC15" s="54"/>
      <c r="AZD15" s="54"/>
      <c r="AZE15" s="54"/>
      <c r="AZF15" s="54"/>
      <c r="AZG15" s="54"/>
      <c r="AZH15" s="54"/>
      <c r="AZI15" s="54"/>
      <c r="AZJ15" s="54"/>
      <c r="AZK15" s="54"/>
      <c r="AZL15" s="54"/>
      <c r="AZM15" s="54"/>
      <c r="AZN15" s="54"/>
      <c r="AZO15" s="54"/>
      <c r="AZP15" s="54"/>
      <c r="AZQ15" s="54"/>
      <c r="AZR15" s="54"/>
      <c r="AZS15" s="54"/>
      <c r="AZT15" s="54"/>
      <c r="AZU15" s="54"/>
      <c r="AZV15" s="54"/>
      <c r="AZW15" s="54"/>
      <c r="AZX15" s="54"/>
      <c r="AZY15" s="54"/>
      <c r="AZZ15" s="54"/>
      <c r="BAA15" s="54"/>
      <c r="BAB15" s="54"/>
      <c r="BAC15" s="54"/>
      <c r="BAD15" s="54"/>
      <c r="BAE15" s="54"/>
      <c r="BAF15" s="54"/>
      <c r="BAG15" s="54"/>
      <c r="BAH15" s="54"/>
      <c r="BAI15" s="54"/>
      <c r="BAJ15" s="54"/>
      <c r="BAK15" s="54"/>
      <c r="BAL15" s="54"/>
      <c r="BAM15" s="54"/>
      <c r="BAN15" s="54"/>
      <c r="BAO15" s="54"/>
      <c r="BAP15" s="54"/>
      <c r="BAQ15" s="54"/>
      <c r="BAR15" s="54"/>
      <c r="BAS15" s="54"/>
      <c r="BAT15" s="54"/>
      <c r="BAU15" s="54"/>
      <c r="BAV15" s="54"/>
      <c r="BAW15" s="54"/>
      <c r="BAX15" s="54"/>
      <c r="BAY15" s="54"/>
      <c r="BAZ15" s="54"/>
      <c r="BBA15" s="54"/>
      <c r="BBB15" s="54"/>
      <c r="BBC15" s="54"/>
      <c r="BBD15" s="54"/>
      <c r="BBE15" s="54"/>
      <c r="BBF15" s="54"/>
      <c r="BBG15" s="54"/>
      <c r="BBH15" s="54"/>
      <c r="BBI15" s="54"/>
      <c r="BBJ15" s="54"/>
      <c r="BBK15" s="54"/>
      <c r="BBL15" s="54"/>
      <c r="BBM15" s="54"/>
      <c r="BBN15" s="54"/>
      <c r="BBO15" s="54"/>
      <c r="BBP15" s="54"/>
      <c r="BBQ15" s="54"/>
      <c r="BBR15" s="54"/>
      <c r="BBS15" s="54"/>
      <c r="BBT15" s="54"/>
      <c r="BBU15" s="54"/>
      <c r="BBV15" s="54"/>
      <c r="BBW15" s="54"/>
      <c r="BBX15" s="54"/>
      <c r="BBY15" s="54"/>
      <c r="BBZ15" s="54"/>
      <c r="BCA15" s="54"/>
      <c r="BCB15" s="54"/>
      <c r="BCC15" s="54"/>
      <c r="BCD15" s="54"/>
      <c r="BCE15" s="54"/>
      <c r="BCF15" s="54"/>
      <c r="BCG15" s="54"/>
      <c r="BCH15" s="54"/>
      <c r="BCI15" s="54"/>
      <c r="BCJ15" s="54"/>
      <c r="BCK15" s="54"/>
      <c r="BCL15" s="54"/>
      <c r="BCM15" s="54"/>
      <c r="BCN15" s="54"/>
      <c r="BCO15" s="54"/>
      <c r="BCP15" s="54"/>
      <c r="BCQ15" s="54"/>
      <c r="BCR15" s="54"/>
      <c r="BCS15" s="54"/>
      <c r="BCT15" s="54"/>
      <c r="BCU15" s="54"/>
      <c r="BCV15" s="54"/>
      <c r="BCW15" s="54"/>
      <c r="BCX15" s="54"/>
      <c r="BCY15" s="54"/>
      <c r="BCZ15" s="54"/>
      <c r="BDA15" s="54"/>
      <c r="BDB15" s="54"/>
      <c r="BDC15" s="54"/>
      <c r="BDD15" s="54"/>
      <c r="BDE15" s="54"/>
      <c r="BDF15" s="54"/>
      <c r="BDG15" s="54"/>
      <c r="BDH15" s="54"/>
      <c r="BDI15" s="54"/>
      <c r="BDJ15" s="54"/>
      <c r="BDK15" s="54"/>
      <c r="BDL15" s="54"/>
      <c r="BDM15" s="54"/>
      <c r="BDN15" s="54"/>
      <c r="BDO15" s="54"/>
      <c r="BDP15" s="54"/>
      <c r="BDQ15" s="54"/>
      <c r="BDR15" s="54"/>
      <c r="BDS15" s="54"/>
      <c r="BDT15" s="54"/>
      <c r="BDU15" s="54"/>
      <c r="BDV15" s="54"/>
      <c r="BDW15" s="54"/>
      <c r="BDX15" s="54"/>
      <c r="BDY15" s="54"/>
      <c r="BDZ15" s="54"/>
      <c r="BEA15" s="54"/>
      <c r="BEB15" s="54"/>
      <c r="BEC15" s="54"/>
      <c r="BED15" s="54"/>
      <c r="BEE15" s="54"/>
      <c r="BEF15" s="54"/>
      <c r="BEG15" s="54"/>
      <c r="BEH15" s="54"/>
      <c r="BEI15" s="54"/>
      <c r="BEJ15" s="54"/>
      <c r="BEK15" s="54"/>
      <c r="BEL15" s="54"/>
      <c r="BEM15" s="54"/>
      <c r="BEN15" s="54"/>
      <c r="BEO15" s="54"/>
      <c r="BEP15" s="54"/>
      <c r="BEQ15" s="54"/>
      <c r="BER15" s="54"/>
      <c r="BES15" s="54"/>
      <c r="BET15" s="54"/>
      <c r="BEU15" s="54"/>
      <c r="BEV15" s="54"/>
      <c r="BEW15" s="54"/>
      <c r="BEX15" s="54"/>
      <c r="BEY15" s="54"/>
      <c r="BEZ15" s="54"/>
      <c r="BFA15" s="54"/>
      <c r="BFB15" s="54"/>
      <c r="BFC15" s="54"/>
      <c r="BFD15" s="54"/>
      <c r="BFE15" s="54"/>
      <c r="BFF15" s="54"/>
      <c r="BFG15" s="54"/>
      <c r="BFH15" s="54"/>
      <c r="BFI15" s="54"/>
      <c r="BFJ15" s="54"/>
      <c r="BFK15" s="54"/>
      <c r="BFL15" s="54"/>
      <c r="BFM15" s="54"/>
      <c r="BFN15" s="54"/>
      <c r="BFO15" s="54"/>
      <c r="BFP15" s="54"/>
      <c r="BFQ15" s="54"/>
      <c r="BFR15" s="54"/>
      <c r="BFS15" s="54"/>
      <c r="BFT15" s="54"/>
      <c r="BFU15" s="54"/>
      <c r="BFV15" s="54"/>
      <c r="BFW15" s="54"/>
      <c r="BFX15" s="54"/>
      <c r="BFY15" s="54"/>
      <c r="BFZ15" s="54"/>
      <c r="BGA15" s="54"/>
      <c r="BGB15" s="54"/>
      <c r="BGC15" s="54"/>
      <c r="BGD15" s="54"/>
      <c r="BGE15" s="54"/>
      <c r="BGF15" s="54"/>
      <c r="BGG15" s="54"/>
      <c r="BGH15" s="54"/>
      <c r="BGI15" s="54"/>
      <c r="BGJ15" s="54"/>
      <c r="BGK15" s="54"/>
      <c r="BGL15" s="54"/>
      <c r="BGM15" s="54"/>
      <c r="BGN15" s="54"/>
      <c r="BGO15" s="54"/>
      <c r="BGP15" s="54"/>
      <c r="BGQ15" s="54"/>
      <c r="BGR15" s="54"/>
      <c r="BGS15" s="54"/>
      <c r="BGT15" s="54"/>
      <c r="BGU15" s="54"/>
      <c r="BGV15" s="54"/>
      <c r="BGW15" s="54"/>
      <c r="BGX15" s="54"/>
      <c r="BGY15" s="54"/>
      <c r="BGZ15" s="54"/>
      <c r="BHA15" s="54"/>
      <c r="BHB15" s="54"/>
      <c r="BHC15" s="54"/>
      <c r="BHD15" s="54"/>
      <c r="BHE15" s="54"/>
      <c r="BHF15" s="54"/>
      <c r="BHG15" s="54"/>
      <c r="BHH15" s="54"/>
      <c r="BHI15" s="54"/>
      <c r="BHJ15" s="54"/>
      <c r="BHK15" s="54"/>
      <c r="BHL15" s="54"/>
      <c r="BHM15" s="54"/>
      <c r="BHN15" s="54"/>
      <c r="BHO15" s="54"/>
      <c r="BHP15" s="54"/>
      <c r="BHQ15" s="54"/>
      <c r="BHR15" s="54"/>
      <c r="BHS15" s="54"/>
      <c r="BHT15" s="54"/>
      <c r="BHU15" s="54"/>
      <c r="BHV15" s="54"/>
      <c r="BHW15" s="54"/>
      <c r="BHX15" s="54"/>
      <c r="BHY15" s="54"/>
      <c r="BHZ15" s="54"/>
      <c r="BIA15" s="54"/>
      <c r="BIB15" s="54"/>
      <c r="BIC15" s="54"/>
      <c r="BID15" s="54"/>
      <c r="BIE15" s="54"/>
      <c r="BIF15" s="54"/>
      <c r="BIG15" s="54"/>
      <c r="BIH15" s="54"/>
      <c r="BII15" s="54"/>
      <c r="BIJ15" s="54"/>
      <c r="BIK15" s="54"/>
      <c r="BIL15" s="54"/>
      <c r="BIM15" s="54"/>
      <c r="BIN15" s="54"/>
      <c r="BIO15" s="54"/>
      <c r="BIP15" s="54"/>
      <c r="BIQ15" s="54"/>
      <c r="BIR15" s="54"/>
      <c r="BIS15" s="54"/>
      <c r="BIT15" s="54"/>
      <c r="BIU15" s="54"/>
      <c r="BIV15" s="54"/>
      <c r="BIW15" s="54"/>
      <c r="BIX15" s="54"/>
      <c r="BIY15" s="54"/>
      <c r="BIZ15" s="54"/>
      <c r="BJA15" s="54"/>
      <c r="BJB15" s="54"/>
      <c r="BJC15" s="54"/>
      <c r="BJD15" s="54"/>
      <c r="BJE15" s="54"/>
      <c r="BJF15" s="54"/>
      <c r="BJG15" s="54"/>
      <c r="BJH15" s="54"/>
      <c r="BJI15" s="54"/>
      <c r="BJJ15" s="54"/>
      <c r="BJK15" s="54"/>
      <c r="BJL15" s="54"/>
      <c r="BJM15" s="54"/>
      <c r="BJN15" s="54"/>
      <c r="BJO15" s="54"/>
      <c r="BJP15" s="54"/>
      <c r="BJQ15" s="54"/>
      <c r="BJR15" s="54"/>
      <c r="BJS15" s="54"/>
      <c r="BJT15" s="54"/>
      <c r="BJU15" s="54"/>
      <c r="BJV15" s="54"/>
      <c r="BJW15" s="54"/>
      <c r="BJX15" s="54"/>
      <c r="BJY15" s="54"/>
      <c r="BJZ15" s="54"/>
      <c r="BKA15" s="54"/>
      <c r="BKB15" s="54"/>
      <c r="BKC15" s="54"/>
      <c r="BKD15" s="54"/>
      <c r="BKE15" s="54"/>
      <c r="BKF15" s="54"/>
      <c r="BKG15" s="54"/>
      <c r="BKH15" s="54"/>
      <c r="BKI15" s="54"/>
      <c r="BKJ15" s="54"/>
      <c r="BKK15" s="54"/>
      <c r="BKL15" s="54"/>
      <c r="BKM15" s="54"/>
      <c r="BKN15" s="54"/>
      <c r="BKO15" s="54"/>
      <c r="BKP15" s="54"/>
      <c r="BKQ15" s="54"/>
      <c r="BKR15" s="54"/>
      <c r="BKS15" s="54"/>
      <c r="BKT15" s="54"/>
      <c r="BKU15" s="54"/>
      <c r="BKV15" s="54"/>
      <c r="BKW15" s="54"/>
      <c r="BKX15" s="54"/>
      <c r="BKY15" s="54"/>
      <c r="BKZ15" s="54"/>
      <c r="BLA15" s="54"/>
      <c r="BLB15" s="54"/>
      <c r="BLC15" s="54"/>
      <c r="BLD15" s="54"/>
      <c r="BLE15" s="54"/>
      <c r="BLF15" s="54"/>
      <c r="BLG15" s="54"/>
      <c r="BLH15" s="54"/>
      <c r="BLI15" s="54"/>
      <c r="BLJ15" s="54"/>
      <c r="BLK15" s="54"/>
      <c r="BLL15" s="54"/>
      <c r="BLM15" s="54"/>
      <c r="BLN15" s="54"/>
      <c r="BLO15" s="54"/>
      <c r="BLP15" s="54"/>
      <c r="BLQ15" s="54"/>
      <c r="BLR15" s="54"/>
    </row>
    <row r="16" spans="1:1682" ht="12.75" customHeight="1" x14ac:dyDescent="0.2">
      <c r="A16" s="98" t="s">
        <v>25</v>
      </c>
      <c r="B16" s="98"/>
      <c r="C16" s="98"/>
      <c r="D16" s="98"/>
      <c r="E16" s="98"/>
      <c r="F16" s="98"/>
      <c r="G16" s="98"/>
      <c r="H16" s="98"/>
      <c r="I16" s="98"/>
      <c r="J16" s="98"/>
      <c r="K16" s="98"/>
      <c r="L16" s="98"/>
      <c r="M16" s="98"/>
      <c r="N16" s="98"/>
      <c r="O16" s="98"/>
      <c r="P16" s="98"/>
      <c r="Q16" s="98"/>
      <c r="R16" s="98"/>
      <c r="S16" s="98"/>
      <c r="T16" s="98"/>
      <c r="U16" s="98"/>
      <c r="V16" s="98"/>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row>
    <row r="17" spans="1:23" ht="12.75" customHeight="1" x14ac:dyDescent="0.2">
      <c r="A17" s="49" t="s">
        <v>13</v>
      </c>
      <c r="B17" s="20" t="s">
        <v>43</v>
      </c>
      <c r="C17" s="20">
        <v>2015</v>
      </c>
      <c r="D17" s="31">
        <f>E17+F17+G17+H17</f>
        <v>18545.300000000003</v>
      </c>
      <c r="E17" s="31">
        <f>E18+E19</f>
        <v>0</v>
      </c>
      <c r="F17" s="31">
        <f>F18+F19</f>
        <v>9783.2000000000007</v>
      </c>
      <c r="G17" s="31">
        <f>G18+G19</f>
        <v>8762.1</v>
      </c>
      <c r="H17" s="31">
        <f>H18+H19</f>
        <v>0</v>
      </c>
      <c r="I17" s="31">
        <f>F17</f>
        <v>9783.2000000000007</v>
      </c>
      <c r="J17" s="31">
        <f>K17+L17+M17+N17</f>
        <v>18545.300000000003</v>
      </c>
      <c r="K17" s="31">
        <f>K18+K19</f>
        <v>0</v>
      </c>
      <c r="L17" s="31">
        <f>L18+L19</f>
        <v>9783.2000000000007</v>
      </c>
      <c r="M17" s="31">
        <f>M18+M19</f>
        <v>8762.1</v>
      </c>
      <c r="N17" s="31">
        <f>N18+N19</f>
        <v>0</v>
      </c>
      <c r="O17" s="31">
        <f>P17+Q17+R17+S17</f>
        <v>18545.300000000003</v>
      </c>
      <c r="P17" s="31">
        <f>P18+P19</f>
        <v>0</v>
      </c>
      <c r="Q17" s="31">
        <f>Q18+Q19</f>
        <v>9783.2000000000007</v>
      </c>
      <c r="R17" s="31">
        <f>R18+R19</f>
        <v>8762.1</v>
      </c>
      <c r="S17" s="31">
        <f>S18+S19</f>
        <v>0</v>
      </c>
      <c r="T17" s="32">
        <f>L17/I17</f>
        <v>1</v>
      </c>
      <c r="U17" s="32">
        <f>Q17/L17</f>
        <v>1</v>
      </c>
      <c r="V17" s="32">
        <f>Q17/I17</f>
        <v>1</v>
      </c>
    </row>
    <row r="18" spans="1:23" ht="46.5" customHeight="1" x14ac:dyDescent="0.2">
      <c r="A18" s="17" t="s">
        <v>24</v>
      </c>
      <c r="B18" s="2"/>
      <c r="C18" s="26"/>
      <c r="D18" s="24">
        <f>E18+F18+G18+H18</f>
        <v>9783.2000000000007</v>
      </c>
      <c r="E18" s="43">
        <v>0</v>
      </c>
      <c r="F18" s="43">
        <v>9783.2000000000007</v>
      </c>
      <c r="G18" s="43">
        <v>0</v>
      </c>
      <c r="H18" s="43">
        <v>0</v>
      </c>
      <c r="I18" s="24">
        <f>F18</f>
        <v>9783.2000000000007</v>
      </c>
      <c r="J18" s="43">
        <f>K18+L18+M18+N18</f>
        <v>9783.2000000000007</v>
      </c>
      <c r="K18" s="43">
        <v>0</v>
      </c>
      <c r="L18" s="43">
        <v>9783.2000000000007</v>
      </c>
      <c r="M18" s="43">
        <v>0</v>
      </c>
      <c r="N18" s="43">
        <v>0</v>
      </c>
      <c r="O18" s="24">
        <f>P18+Q18+R18+S18</f>
        <v>9783.2000000000007</v>
      </c>
      <c r="P18" s="43">
        <v>0</v>
      </c>
      <c r="Q18" s="43">
        <v>9783.2000000000007</v>
      </c>
      <c r="R18" s="43">
        <v>0</v>
      </c>
      <c r="S18" s="43">
        <v>0</v>
      </c>
      <c r="T18" s="50"/>
      <c r="U18" s="50"/>
      <c r="V18" s="35"/>
    </row>
    <row r="19" spans="1:23" ht="27" customHeight="1" x14ac:dyDescent="0.2">
      <c r="A19" s="2" t="s">
        <v>26</v>
      </c>
      <c r="B19" s="26"/>
      <c r="C19" s="26"/>
      <c r="D19" s="24">
        <f>E19+F19+G19+H19</f>
        <v>8762.1</v>
      </c>
      <c r="E19" s="24">
        <v>0</v>
      </c>
      <c r="F19" s="24">
        <v>0</v>
      </c>
      <c r="G19" s="24">
        <v>8762.1</v>
      </c>
      <c r="H19" s="24">
        <v>0</v>
      </c>
      <c r="I19" s="24"/>
      <c r="J19" s="43">
        <f>K19+L19+M19+N19</f>
        <v>8762.1</v>
      </c>
      <c r="K19" s="24">
        <v>0</v>
      </c>
      <c r="L19" s="24">
        <v>0</v>
      </c>
      <c r="M19" s="24">
        <v>8762.1</v>
      </c>
      <c r="N19" s="24">
        <v>0</v>
      </c>
      <c r="O19" s="24">
        <f>P19+Q19+R19+S19</f>
        <v>8762.1</v>
      </c>
      <c r="P19" s="24">
        <v>0</v>
      </c>
      <c r="Q19" s="24">
        <v>0</v>
      </c>
      <c r="R19" s="24">
        <v>8762.1</v>
      </c>
      <c r="S19" s="24">
        <v>0</v>
      </c>
      <c r="T19" s="25"/>
      <c r="U19" s="25"/>
      <c r="V19" s="35"/>
    </row>
    <row r="20" spans="1:23" ht="15.75" customHeight="1" x14ac:dyDescent="0.2">
      <c r="A20" s="110" t="s">
        <v>27</v>
      </c>
      <c r="B20" s="111"/>
      <c r="C20" s="111"/>
      <c r="D20" s="111"/>
      <c r="E20" s="111"/>
      <c r="F20" s="111"/>
      <c r="G20" s="111"/>
      <c r="H20" s="111"/>
      <c r="I20" s="111"/>
      <c r="J20" s="111"/>
      <c r="K20" s="111"/>
      <c r="L20" s="111"/>
      <c r="M20" s="111"/>
      <c r="N20" s="111"/>
      <c r="O20" s="111"/>
      <c r="P20" s="111"/>
      <c r="Q20" s="111"/>
      <c r="R20" s="111"/>
      <c r="S20" s="111"/>
      <c r="T20" s="111"/>
      <c r="U20" s="111"/>
      <c r="V20" s="112"/>
    </row>
    <row r="21" spans="1:23" ht="15.75" customHeight="1" x14ac:dyDescent="0.2">
      <c r="A21" s="45" t="s">
        <v>13</v>
      </c>
      <c r="B21" s="26">
        <v>2015</v>
      </c>
      <c r="C21" s="26">
        <v>2015</v>
      </c>
      <c r="D21" s="40">
        <f>E21+F21+G21+H21</f>
        <v>100000</v>
      </c>
      <c r="E21" s="44">
        <f>E22+E23</f>
        <v>0</v>
      </c>
      <c r="F21" s="44">
        <f>F22+F23</f>
        <v>100000</v>
      </c>
      <c r="G21" s="44">
        <f>G22+G23</f>
        <v>0</v>
      </c>
      <c r="H21" s="44">
        <f>H22+H23</f>
        <v>0</v>
      </c>
      <c r="I21" s="40">
        <f>F21</f>
        <v>100000</v>
      </c>
      <c r="J21" s="52">
        <f>K21+L21+M21+N21</f>
        <v>99999.9</v>
      </c>
      <c r="K21" s="44">
        <f>K22+K23</f>
        <v>0</v>
      </c>
      <c r="L21" s="44">
        <f>L22+L23</f>
        <v>99999.9</v>
      </c>
      <c r="M21" s="44">
        <f>M22+M23</f>
        <v>0</v>
      </c>
      <c r="N21" s="44">
        <f>N22+N23</f>
        <v>0</v>
      </c>
      <c r="O21" s="44">
        <f>P21+Q21+R21+S21</f>
        <v>99749.4</v>
      </c>
      <c r="P21" s="44">
        <f>P22+P23</f>
        <v>0</v>
      </c>
      <c r="Q21" s="44">
        <f>Q22+Q23</f>
        <v>99749.4</v>
      </c>
      <c r="R21" s="44">
        <f>R22+R23</f>
        <v>0</v>
      </c>
      <c r="S21" s="44">
        <f>S22+S23</f>
        <v>0</v>
      </c>
      <c r="T21" s="62">
        <f>L21/I21</f>
        <v>0.99999899999999997</v>
      </c>
      <c r="U21" s="62">
        <f>Q21/L21</f>
        <v>0.99749499749499748</v>
      </c>
      <c r="V21" s="62">
        <f>Q21/L21</f>
        <v>0.99749499749499748</v>
      </c>
      <c r="W21" s="76"/>
    </row>
    <row r="22" spans="1:23" ht="46.5" customHeight="1" x14ac:dyDescent="0.2">
      <c r="A22" s="17" t="s">
        <v>24</v>
      </c>
      <c r="B22" s="34"/>
      <c r="C22" s="34"/>
      <c r="D22" s="45">
        <f>E22+F22+G22+H22</f>
        <v>100000</v>
      </c>
      <c r="E22" s="24">
        <v>0</v>
      </c>
      <c r="F22" s="24">
        <v>100000</v>
      </c>
      <c r="G22" s="24">
        <v>0</v>
      </c>
      <c r="H22" s="24">
        <v>0</v>
      </c>
      <c r="I22" s="45">
        <f>F22</f>
        <v>100000</v>
      </c>
      <c r="J22" s="51">
        <f>K22+L22+M22+N22</f>
        <v>99999.9</v>
      </c>
      <c r="K22" s="24">
        <v>0</v>
      </c>
      <c r="L22" s="24">
        <v>99999.9</v>
      </c>
      <c r="M22" s="24">
        <v>0</v>
      </c>
      <c r="N22" s="24">
        <v>0</v>
      </c>
      <c r="O22" s="24">
        <f>P22+Q22+R22+S22</f>
        <v>99749.4</v>
      </c>
      <c r="P22" s="24">
        <v>0</v>
      </c>
      <c r="Q22" s="24">
        <v>99749.4</v>
      </c>
      <c r="R22" s="24">
        <v>0</v>
      </c>
      <c r="S22" s="24">
        <v>0</v>
      </c>
      <c r="T22" s="25"/>
      <c r="U22" s="25"/>
      <c r="V22" s="35"/>
    </row>
    <row r="23" spans="1:23" ht="63.75" customHeight="1" x14ac:dyDescent="0.2">
      <c r="A23" s="2" t="s">
        <v>28</v>
      </c>
      <c r="B23" s="29"/>
      <c r="C23" s="29"/>
      <c r="D23" s="46">
        <f>E23+F23+G23+H23</f>
        <v>0</v>
      </c>
      <c r="E23" s="27">
        <v>0</v>
      </c>
      <c r="F23" s="27">
        <v>0</v>
      </c>
      <c r="G23" s="27">
        <v>0</v>
      </c>
      <c r="H23" s="27">
        <v>0</v>
      </c>
      <c r="I23" s="27"/>
      <c r="J23" s="51">
        <f>K23+L23+M23+N23</f>
        <v>0</v>
      </c>
      <c r="K23" s="47">
        <v>0</v>
      </c>
      <c r="L23" s="47">
        <v>0</v>
      </c>
      <c r="M23" s="47">
        <v>0</v>
      </c>
      <c r="N23" s="47">
        <v>0</v>
      </c>
      <c r="O23" s="24">
        <f>P23+Q23+R23+S23</f>
        <v>0</v>
      </c>
      <c r="P23" s="47">
        <v>0</v>
      </c>
      <c r="Q23" s="47">
        <v>0</v>
      </c>
      <c r="R23" s="47">
        <v>0</v>
      </c>
      <c r="S23" s="47">
        <v>0</v>
      </c>
      <c r="T23" s="28"/>
      <c r="U23" s="28"/>
      <c r="V23" s="32"/>
    </row>
    <row r="24" spans="1:23" ht="15" customHeight="1" x14ac:dyDescent="0.2">
      <c r="A24" s="113" t="s">
        <v>29</v>
      </c>
      <c r="B24" s="114"/>
      <c r="C24" s="114"/>
      <c r="D24" s="114"/>
      <c r="E24" s="114"/>
      <c r="F24" s="114"/>
      <c r="G24" s="114"/>
      <c r="H24" s="114"/>
      <c r="I24" s="114"/>
      <c r="J24" s="114"/>
      <c r="K24" s="114"/>
      <c r="L24" s="114"/>
      <c r="M24" s="114"/>
      <c r="N24" s="114"/>
      <c r="O24" s="114"/>
      <c r="P24" s="114"/>
      <c r="Q24" s="114"/>
      <c r="R24" s="114"/>
      <c r="S24" s="114"/>
      <c r="T24" s="114"/>
      <c r="U24" s="114"/>
      <c r="V24" s="115"/>
    </row>
    <row r="25" spans="1:23" ht="15" customHeight="1" x14ac:dyDescent="0.2">
      <c r="A25" s="63" t="s">
        <v>13</v>
      </c>
      <c r="B25" s="64"/>
      <c r="C25" s="64"/>
      <c r="D25" s="65">
        <f>E25+F25+G25+H25</f>
        <v>174638.8</v>
      </c>
      <c r="E25" s="65">
        <f>E26+E27</f>
        <v>0</v>
      </c>
      <c r="F25" s="65">
        <f>F26+F27</f>
        <v>170722.3</v>
      </c>
      <c r="G25" s="65">
        <f>G26+G27</f>
        <v>3916.5</v>
      </c>
      <c r="H25" s="65">
        <f>H26+H27</f>
        <v>0</v>
      </c>
      <c r="I25" s="65">
        <f>F25</f>
        <v>170722.3</v>
      </c>
      <c r="J25" s="65">
        <f>K25+L25+M25+N25</f>
        <v>169709.5</v>
      </c>
      <c r="K25" s="65">
        <f>K26+K27</f>
        <v>0</v>
      </c>
      <c r="L25" s="65">
        <f>L26+L27</f>
        <v>165798.20000000001</v>
      </c>
      <c r="M25" s="65">
        <f>M26+M27</f>
        <v>3911.3</v>
      </c>
      <c r="N25" s="65">
        <f>N26+N27</f>
        <v>0</v>
      </c>
      <c r="O25" s="65">
        <f>P25+Q25+R25+S25</f>
        <v>169543.75399999999</v>
      </c>
      <c r="P25" s="65">
        <f>P26+P27</f>
        <v>0</v>
      </c>
      <c r="Q25" s="65">
        <f>Q26+Q27</f>
        <v>165632.454</v>
      </c>
      <c r="R25" s="65">
        <f>R26+R27</f>
        <v>3911.3</v>
      </c>
      <c r="S25" s="65">
        <f>S26+S27</f>
        <v>0</v>
      </c>
      <c r="T25" s="75">
        <f>L25/I25</f>
        <v>0.9711572536218176</v>
      </c>
      <c r="U25" s="75">
        <f>Q25/L25</f>
        <v>0.99900031484057117</v>
      </c>
      <c r="V25" s="75">
        <f>Q25/I25</f>
        <v>0.97018640212790019</v>
      </c>
    </row>
    <row r="26" spans="1:23" ht="45" x14ac:dyDescent="0.2">
      <c r="A26" s="17" t="s">
        <v>24</v>
      </c>
      <c r="B26" s="26"/>
      <c r="C26" s="26"/>
      <c r="D26" s="24">
        <f>E26+F26+G26+H26</f>
        <v>170722.3</v>
      </c>
      <c r="E26" s="24">
        <f>E30+E33</f>
        <v>0</v>
      </c>
      <c r="F26" s="24">
        <f>F30+F33+F37</f>
        <v>170722.3</v>
      </c>
      <c r="G26" s="24">
        <f>G30+G33+G37</f>
        <v>0</v>
      </c>
      <c r="H26" s="24">
        <f>H30+H33+H37</f>
        <v>0</v>
      </c>
      <c r="I26" s="47">
        <f>F26</f>
        <v>170722.3</v>
      </c>
      <c r="J26" s="47">
        <f>K26+L26+M26+N26</f>
        <v>165798.20000000001</v>
      </c>
      <c r="K26" s="24">
        <f>K30+K33+K37</f>
        <v>0</v>
      </c>
      <c r="L26" s="24">
        <f>L30+L33+L37</f>
        <v>165798.20000000001</v>
      </c>
      <c r="M26" s="24">
        <f>M30+M33+M37</f>
        <v>0</v>
      </c>
      <c r="N26" s="24">
        <f>N30+N33+N37</f>
        <v>0</v>
      </c>
      <c r="O26" s="47">
        <f>P26+Q26+R26+S26</f>
        <v>165632.454</v>
      </c>
      <c r="P26" s="24">
        <f>P30+P33+P37</f>
        <v>0</v>
      </c>
      <c r="Q26" s="24">
        <f>Q30+Q33+Q37</f>
        <v>165632.454</v>
      </c>
      <c r="R26" s="24">
        <f>R30+R33+R37</f>
        <v>0</v>
      </c>
      <c r="S26" s="24">
        <f>S30+S33+S37</f>
        <v>0</v>
      </c>
      <c r="T26" s="25"/>
      <c r="U26" s="25"/>
      <c r="V26" s="35"/>
      <c r="W26" s="76"/>
    </row>
    <row r="27" spans="1:23" ht="33.75" x14ac:dyDescent="0.2">
      <c r="A27" s="2" t="s">
        <v>45</v>
      </c>
      <c r="B27" s="26"/>
      <c r="C27" s="26"/>
      <c r="D27" s="24">
        <f>E27+F27+G27+H27</f>
        <v>3916.5</v>
      </c>
      <c r="E27" s="24">
        <f>E34</f>
        <v>0</v>
      </c>
      <c r="F27" s="24">
        <f>F34</f>
        <v>0</v>
      </c>
      <c r="G27" s="24">
        <f>G34</f>
        <v>3916.5</v>
      </c>
      <c r="H27" s="24">
        <f>H34</f>
        <v>0</v>
      </c>
      <c r="I27" s="24"/>
      <c r="J27" s="47">
        <f>K27+L27+M27+N27</f>
        <v>3911.3</v>
      </c>
      <c r="K27" s="24">
        <f>K34</f>
        <v>0</v>
      </c>
      <c r="L27" s="24">
        <f>L34</f>
        <v>0</v>
      </c>
      <c r="M27" s="24">
        <f>M34</f>
        <v>3911.3</v>
      </c>
      <c r="N27" s="24">
        <f>N34</f>
        <v>0</v>
      </c>
      <c r="O27" s="47">
        <f>P27+Q27+R27+S27</f>
        <v>3911.3</v>
      </c>
      <c r="P27" s="24">
        <f>P34</f>
        <v>0</v>
      </c>
      <c r="Q27" s="24">
        <f>Q34</f>
        <v>0</v>
      </c>
      <c r="R27" s="24">
        <f>R34</f>
        <v>3911.3</v>
      </c>
      <c r="S27" s="24">
        <f>S34</f>
        <v>0</v>
      </c>
      <c r="T27" s="25"/>
      <c r="U27" s="25"/>
      <c r="V27" s="35"/>
    </row>
    <row r="28" spans="1:23" x14ac:dyDescent="0.2">
      <c r="A28" s="99" t="s">
        <v>30</v>
      </c>
      <c r="B28" s="100"/>
      <c r="C28" s="100"/>
      <c r="D28" s="100"/>
      <c r="E28" s="100"/>
      <c r="F28" s="100"/>
      <c r="G28" s="100"/>
      <c r="H28" s="100"/>
      <c r="I28" s="100"/>
      <c r="J28" s="100"/>
      <c r="K28" s="100"/>
      <c r="L28" s="100"/>
      <c r="M28" s="100"/>
      <c r="N28" s="100"/>
      <c r="O28" s="100"/>
      <c r="P28" s="100"/>
      <c r="Q28" s="100"/>
      <c r="R28" s="100"/>
      <c r="S28" s="100"/>
      <c r="T28" s="100"/>
      <c r="U28" s="100"/>
      <c r="V28" s="101"/>
    </row>
    <row r="29" spans="1:23" x14ac:dyDescent="0.2">
      <c r="A29" s="41" t="s">
        <v>13</v>
      </c>
      <c r="B29" s="26">
        <v>2015</v>
      </c>
      <c r="C29" s="26">
        <v>2015</v>
      </c>
      <c r="D29" s="30">
        <f>E29+F29+G29+H29</f>
        <v>46551.5</v>
      </c>
      <c r="E29" s="30">
        <v>0</v>
      </c>
      <c r="F29" s="30">
        <f>F30</f>
        <v>46551.5</v>
      </c>
      <c r="G29" s="30">
        <v>0</v>
      </c>
      <c r="H29" s="30">
        <v>0</v>
      </c>
      <c r="I29" s="30">
        <f>F29</f>
        <v>46551.5</v>
      </c>
      <c r="J29" s="30">
        <f>K29+L29+M29+N29</f>
        <v>41627.699999999997</v>
      </c>
      <c r="K29" s="30">
        <f>K30</f>
        <v>0</v>
      </c>
      <c r="L29" s="30">
        <f>L30</f>
        <v>41627.699999999997</v>
      </c>
      <c r="M29" s="30">
        <f>M30</f>
        <v>0</v>
      </c>
      <c r="N29" s="30">
        <f>N30</f>
        <v>0</v>
      </c>
      <c r="O29" s="30">
        <f>P29+Q29+R29+S29</f>
        <v>41627.654000000002</v>
      </c>
      <c r="P29" s="30">
        <f>P30</f>
        <v>0</v>
      </c>
      <c r="Q29" s="30">
        <f>Q30</f>
        <v>41627.654000000002</v>
      </c>
      <c r="R29" s="30">
        <f>R30</f>
        <v>0</v>
      </c>
      <c r="S29" s="30">
        <f>S30</f>
        <v>0</v>
      </c>
      <c r="T29" s="25">
        <f>L29/I29</f>
        <v>0.89422897221356989</v>
      </c>
      <c r="U29" s="25">
        <f>Q29/L29</f>
        <v>0.9999988949665729</v>
      </c>
      <c r="V29" s="25">
        <f>Q29/I29</f>
        <v>0.89422798406066406</v>
      </c>
    </row>
    <row r="30" spans="1:23" ht="52.5" customHeight="1" x14ac:dyDescent="0.2">
      <c r="A30" s="17" t="s">
        <v>24</v>
      </c>
      <c r="B30" s="34"/>
      <c r="C30" s="34"/>
      <c r="D30" s="24">
        <f>E30+F30+G30+H30</f>
        <v>46551.5</v>
      </c>
      <c r="E30" s="24">
        <v>0</v>
      </c>
      <c r="F30" s="24">
        <v>46551.5</v>
      </c>
      <c r="G30" s="24">
        <v>0</v>
      </c>
      <c r="H30" s="24">
        <v>0</v>
      </c>
      <c r="I30" s="30">
        <f>F30</f>
        <v>46551.5</v>
      </c>
      <c r="J30" s="30">
        <f>K30+L30+M30+N30</f>
        <v>41627.699999999997</v>
      </c>
      <c r="K30" s="24">
        <v>0</v>
      </c>
      <c r="L30" s="24">
        <v>41627.699999999997</v>
      </c>
      <c r="M30" s="24">
        <v>0</v>
      </c>
      <c r="N30" s="24">
        <v>0</v>
      </c>
      <c r="O30" s="30">
        <f>P30+Q30+R30+S30</f>
        <v>41627.654000000002</v>
      </c>
      <c r="P30" s="24">
        <v>0</v>
      </c>
      <c r="Q30" s="24">
        <v>41627.654000000002</v>
      </c>
      <c r="R30" s="24">
        <v>0</v>
      </c>
      <c r="S30" s="24">
        <v>0</v>
      </c>
      <c r="T30" s="25"/>
      <c r="U30" s="25"/>
      <c r="V30" s="35"/>
    </row>
    <row r="31" spans="1:23" x14ac:dyDescent="0.2">
      <c r="A31" s="82" t="s">
        <v>31</v>
      </c>
      <c r="B31" s="116"/>
      <c r="C31" s="116"/>
      <c r="D31" s="116"/>
      <c r="E31" s="116"/>
      <c r="F31" s="116"/>
      <c r="G31" s="116"/>
      <c r="H31" s="116"/>
      <c r="I31" s="116"/>
      <c r="J31" s="116"/>
      <c r="K31" s="116"/>
      <c r="L31" s="116"/>
      <c r="M31" s="116"/>
      <c r="N31" s="116"/>
      <c r="O31" s="116"/>
      <c r="P31" s="116"/>
      <c r="Q31" s="116"/>
      <c r="R31" s="116"/>
      <c r="S31" s="116"/>
      <c r="T31" s="116"/>
      <c r="U31" s="116"/>
      <c r="V31" s="117"/>
    </row>
    <row r="32" spans="1:23" x14ac:dyDescent="0.2">
      <c r="A32" s="3" t="s">
        <v>13</v>
      </c>
      <c r="B32" s="42">
        <v>2015</v>
      </c>
      <c r="C32" s="42">
        <v>2015</v>
      </c>
      <c r="D32" s="47">
        <f>E32+F32+G32+H32</f>
        <v>80196.5</v>
      </c>
      <c r="E32" s="47">
        <f>E33+E34</f>
        <v>0</v>
      </c>
      <c r="F32" s="47">
        <f>F33+F34</f>
        <v>76280</v>
      </c>
      <c r="G32" s="47">
        <f>G33+G34</f>
        <v>3916.5</v>
      </c>
      <c r="H32" s="47">
        <f>H33+H34</f>
        <v>0</v>
      </c>
      <c r="I32" s="47">
        <f>F32</f>
        <v>76280</v>
      </c>
      <c r="J32" s="53">
        <f>K32+L32+M32+N32</f>
        <v>80191.3</v>
      </c>
      <c r="K32" s="47">
        <f>K33+K34</f>
        <v>0</v>
      </c>
      <c r="L32" s="47">
        <f>L33+L34</f>
        <v>76280</v>
      </c>
      <c r="M32" s="47">
        <f>M33+M34</f>
        <v>3911.3</v>
      </c>
      <c r="N32" s="47">
        <f>N33+N34</f>
        <v>0</v>
      </c>
      <c r="O32" s="47">
        <f>P32+Q32+R32+S32</f>
        <v>80025.600000000006</v>
      </c>
      <c r="P32" s="47">
        <f>P33+P34</f>
        <v>0</v>
      </c>
      <c r="Q32" s="47">
        <f>Q33+Q34</f>
        <v>76114.3</v>
      </c>
      <c r="R32" s="47">
        <f>R33+R34</f>
        <v>3911.3</v>
      </c>
      <c r="S32" s="47">
        <f>S33+S34</f>
        <v>0</v>
      </c>
      <c r="T32" s="50">
        <f>L32/I32</f>
        <v>1</v>
      </c>
      <c r="U32" s="50">
        <f>Q32/L32</f>
        <v>0.99782773990561091</v>
      </c>
      <c r="V32" s="50">
        <f>Q32/I32</f>
        <v>0.99782773990561091</v>
      </c>
    </row>
    <row r="33" spans="1:23" ht="45" x14ac:dyDescent="0.2">
      <c r="A33" s="17" t="s">
        <v>24</v>
      </c>
      <c r="B33" s="26"/>
      <c r="C33" s="26"/>
      <c r="D33" s="24">
        <f>E33+F33+G33+H33</f>
        <v>76280</v>
      </c>
      <c r="E33" s="24">
        <v>0</v>
      </c>
      <c r="F33" s="24">
        <v>76280</v>
      </c>
      <c r="G33" s="24">
        <v>0</v>
      </c>
      <c r="H33" s="24">
        <v>0</v>
      </c>
      <c r="I33" s="47">
        <f>F33</f>
        <v>76280</v>
      </c>
      <c r="J33" s="53">
        <f>K33+L33+M33+N33</f>
        <v>76280</v>
      </c>
      <c r="K33" s="24">
        <v>0</v>
      </c>
      <c r="L33" s="22">
        <v>76280</v>
      </c>
      <c r="M33" s="24">
        <v>0</v>
      </c>
      <c r="N33" s="24">
        <v>0</v>
      </c>
      <c r="O33" s="47">
        <f>P33+Q33+R33+S33</f>
        <v>76114.3</v>
      </c>
      <c r="P33" s="24">
        <v>0</v>
      </c>
      <c r="Q33" s="22">
        <v>76114.3</v>
      </c>
      <c r="R33" s="24">
        <v>0</v>
      </c>
      <c r="S33" s="24">
        <v>0</v>
      </c>
      <c r="T33" s="25"/>
      <c r="U33" s="25"/>
      <c r="V33" s="35"/>
    </row>
    <row r="34" spans="1:23" ht="22.5" x14ac:dyDescent="0.2">
      <c r="A34" s="2" t="s">
        <v>26</v>
      </c>
      <c r="B34" s="26"/>
      <c r="C34" s="26"/>
      <c r="D34" s="24">
        <f>E34+F34+G34+H34</f>
        <v>3916.5</v>
      </c>
      <c r="E34" s="24">
        <v>0</v>
      </c>
      <c r="F34" s="24">
        <v>0</v>
      </c>
      <c r="G34" s="24">
        <v>3916.5</v>
      </c>
      <c r="H34" s="24">
        <v>0</v>
      </c>
      <c r="I34" s="24"/>
      <c r="J34" s="53">
        <f>K34+L34+M34+N34</f>
        <v>3911.3</v>
      </c>
      <c r="K34" s="24">
        <v>0</v>
      </c>
      <c r="L34" s="24">
        <v>0</v>
      </c>
      <c r="M34" s="24">
        <v>3911.3</v>
      </c>
      <c r="N34" s="24">
        <v>0</v>
      </c>
      <c r="O34" s="47">
        <f>P34+Q34+R34+S34</f>
        <v>3911.3</v>
      </c>
      <c r="P34" s="24">
        <v>0</v>
      </c>
      <c r="Q34" s="24">
        <v>0</v>
      </c>
      <c r="R34" s="24">
        <v>3911.3</v>
      </c>
      <c r="S34" s="24">
        <v>0</v>
      </c>
      <c r="T34" s="25"/>
      <c r="U34" s="25"/>
      <c r="V34" s="35"/>
      <c r="W34" s="76"/>
    </row>
    <row r="35" spans="1:23" x14ac:dyDescent="0.2">
      <c r="A35" s="90" t="s">
        <v>44</v>
      </c>
      <c r="B35" s="91"/>
      <c r="C35" s="91"/>
      <c r="D35" s="91"/>
      <c r="E35" s="91"/>
      <c r="F35" s="91"/>
      <c r="G35" s="91"/>
      <c r="H35" s="91"/>
      <c r="I35" s="91"/>
      <c r="J35" s="91"/>
      <c r="K35" s="91"/>
      <c r="L35" s="91"/>
      <c r="M35" s="91"/>
      <c r="N35" s="91"/>
      <c r="O35" s="91"/>
      <c r="P35" s="91"/>
      <c r="Q35" s="91"/>
      <c r="R35" s="91"/>
      <c r="S35" s="91"/>
      <c r="T35" s="91"/>
      <c r="U35" s="91"/>
      <c r="V35" s="92"/>
    </row>
    <row r="36" spans="1:23" x14ac:dyDescent="0.2">
      <c r="A36" s="56" t="s">
        <v>13</v>
      </c>
      <c r="B36" s="42">
        <v>2015</v>
      </c>
      <c r="C36" s="42">
        <v>2015</v>
      </c>
      <c r="D36" s="46">
        <f>E36+F36+G36+H36</f>
        <v>47890.8</v>
      </c>
      <c r="E36" s="46">
        <f>E37+E38</f>
        <v>0</v>
      </c>
      <c r="F36" s="46">
        <f>F37+F38</f>
        <v>47890.8</v>
      </c>
      <c r="G36" s="46">
        <f>G37+G38</f>
        <v>0</v>
      </c>
      <c r="H36" s="46">
        <f>H37+H38</f>
        <v>0</v>
      </c>
      <c r="I36" s="45">
        <f>I37</f>
        <v>47890.8</v>
      </c>
      <c r="J36" s="46">
        <f>K36+L36+M36+N36</f>
        <v>47890.5</v>
      </c>
      <c r="K36" s="46">
        <f>K37+K38</f>
        <v>0</v>
      </c>
      <c r="L36" s="46">
        <f>L37+L38</f>
        <v>47890.5</v>
      </c>
      <c r="M36" s="46">
        <f>M37+M38</f>
        <v>0</v>
      </c>
      <c r="N36" s="46">
        <f>N37+N38</f>
        <v>0</v>
      </c>
      <c r="O36" s="46">
        <f>P36+Q36+R36+S36</f>
        <v>47890.5</v>
      </c>
      <c r="P36" s="46">
        <f>P37+P38</f>
        <v>0</v>
      </c>
      <c r="Q36" s="46">
        <f>Q37+Q38</f>
        <v>47890.5</v>
      </c>
      <c r="R36" s="46">
        <f>R37+R38</f>
        <v>0</v>
      </c>
      <c r="S36" s="46">
        <f>S37+S38</f>
        <v>0</v>
      </c>
      <c r="T36" s="61">
        <f>L36/I36</f>
        <v>0.99999373574882855</v>
      </c>
      <c r="U36" s="61">
        <f>Q36/L36</f>
        <v>1</v>
      </c>
      <c r="V36" s="61">
        <f>Q36/I36</f>
        <v>0.99999373574882855</v>
      </c>
    </row>
    <row r="37" spans="1:23" ht="45" x14ac:dyDescent="0.2">
      <c r="A37" s="45" t="s">
        <v>24</v>
      </c>
      <c r="B37" s="57"/>
      <c r="C37" s="57"/>
      <c r="D37" s="30">
        <f>E37+F37+G37+H37</f>
        <v>47890.8</v>
      </c>
      <c r="E37" s="30">
        <v>0</v>
      </c>
      <c r="F37" s="30">
        <f>F39+F40+F41+F42</f>
        <v>47890.8</v>
      </c>
      <c r="G37" s="30">
        <v>0</v>
      </c>
      <c r="H37" s="30">
        <v>0</v>
      </c>
      <c r="I37" s="30">
        <f>F37</f>
        <v>47890.8</v>
      </c>
      <c r="J37" s="53">
        <f>K37+L37+M37+N37</f>
        <v>47890.5</v>
      </c>
      <c r="K37" s="30">
        <v>0</v>
      </c>
      <c r="L37" s="30">
        <f>L39+L40+L41+L42</f>
        <v>47890.5</v>
      </c>
      <c r="M37" s="30">
        <v>0</v>
      </c>
      <c r="N37" s="30">
        <v>0</v>
      </c>
      <c r="O37" s="47">
        <f>P37+Q37+R37+S37</f>
        <v>47890.5</v>
      </c>
      <c r="P37" s="30">
        <v>0</v>
      </c>
      <c r="Q37" s="30">
        <f>Q39+Q40+Q41+Q42</f>
        <v>47890.5</v>
      </c>
      <c r="R37" s="30">
        <v>0</v>
      </c>
      <c r="S37" s="30">
        <v>0</v>
      </c>
      <c r="T37" s="25"/>
      <c r="U37" s="25"/>
      <c r="V37" s="25"/>
    </row>
    <row r="38" spans="1:23" ht="22.5" x14ac:dyDescent="0.2">
      <c r="A38" s="45" t="s">
        <v>46</v>
      </c>
      <c r="B38" s="57"/>
      <c r="C38" s="57"/>
      <c r="D38" s="30">
        <f>E38+F38+G38+H38</f>
        <v>0</v>
      </c>
      <c r="E38" s="30">
        <v>0</v>
      </c>
      <c r="F38" s="30">
        <v>0</v>
      </c>
      <c r="G38" s="30">
        <v>0</v>
      </c>
      <c r="H38" s="30">
        <v>0</v>
      </c>
      <c r="I38" s="30"/>
      <c r="J38" s="53">
        <f>K38+L38+M38+N38</f>
        <v>0</v>
      </c>
      <c r="K38" s="30">
        <v>0</v>
      </c>
      <c r="L38" s="30">
        <v>0</v>
      </c>
      <c r="M38" s="30">
        <v>0</v>
      </c>
      <c r="N38" s="30">
        <v>0</v>
      </c>
      <c r="O38" s="47">
        <f>P38+Q38+R38+S38</f>
        <v>0</v>
      </c>
      <c r="P38" s="30">
        <v>0</v>
      </c>
      <c r="Q38" s="30">
        <v>0</v>
      </c>
      <c r="R38" s="30">
        <v>0</v>
      </c>
      <c r="S38" s="30">
        <v>0</v>
      </c>
      <c r="T38" s="25"/>
      <c r="U38" s="25"/>
      <c r="V38" s="25"/>
    </row>
    <row r="39" spans="1:23" ht="67.5" x14ac:dyDescent="0.2">
      <c r="A39" s="60" t="s">
        <v>48</v>
      </c>
      <c r="B39" s="59"/>
      <c r="C39" s="59"/>
      <c r="D39" s="30">
        <f t="shared" ref="D39:D42" si="0">E39+F39+G39+H39</f>
        <v>13578.5</v>
      </c>
      <c r="E39" s="30">
        <v>0</v>
      </c>
      <c r="F39" s="30">
        <v>13578.5</v>
      </c>
      <c r="G39" s="30">
        <v>0</v>
      </c>
      <c r="H39" s="30">
        <v>0</v>
      </c>
      <c r="I39" s="30">
        <f>D39</f>
        <v>13578.5</v>
      </c>
      <c r="J39" s="53">
        <f>K39+L39+M39+N39</f>
        <v>13578.4</v>
      </c>
      <c r="K39" s="30">
        <v>0</v>
      </c>
      <c r="L39" s="30">
        <v>13578.4</v>
      </c>
      <c r="M39" s="30">
        <v>0</v>
      </c>
      <c r="N39" s="30">
        <v>0</v>
      </c>
      <c r="O39" s="47">
        <f t="shared" ref="O39:O42" si="1">P39+Q39+R39+S39</f>
        <v>13578.4</v>
      </c>
      <c r="P39" s="30">
        <v>0</v>
      </c>
      <c r="Q39" s="30">
        <v>13578.4</v>
      </c>
      <c r="R39" s="30">
        <v>0</v>
      </c>
      <c r="S39" s="30">
        <v>0</v>
      </c>
      <c r="T39" s="25">
        <f>L39/I39</f>
        <v>0.99999263541628303</v>
      </c>
      <c r="U39" s="25">
        <f>Q39/L39</f>
        <v>1</v>
      </c>
      <c r="V39" s="25">
        <f>Q39/I39</f>
        <v>0.99999263541628303</v>
      </c>
    </row>
    <row r="40" spans="1:23" ht="56.25" x14ac:dyDescent="0.2">
      <c r="A40" s="45" t="s">
        <v>49</v>
      </c>
      <c r="B40" s="59"/>
      <c r="C40" s="59"/>
      <c r="D40" s="30">
        <f t="shared" si="0"/>
        <v>7099</v>
      </c>
      <c r="E40" s="30">
        <v>0</v>
      </c>
      <c r="F40" s="30">
        <v>7099</v>
      </c>
      <c r="G40" s="30">
        <v>0</v>
      </c>
      <c r="H40" s="30">
        <v>0</v>
      </c>
      <c r="I40" s="30">
        <f t="shared" ref="I40:I42" si="2">D40</f>
        <v>7099</v>
      </c>
      <c r="J40" s="53">
        <f t="shared" ref="J40:J42" si="3">K40+L40+M40+N40</f>
        <v>7098.9</v>
      </c>
      <c r="K40" s="30">
        <v>0</v>
      </c>
      <c r="L40" s="30">
        <v>7098.9</v>
      </c>
      <c r="M40" s="30">
        <v>0</v>
      </c>
      <c r="N40" s="30">
        <v>0</v>
      </c>
      <c r="O40" s="47">
        <f t="shared" si="1"/>
        <v>7098.9</v>
      </c>
      <c r="P40" s="30">
        <v>0</v>
      </c>
      <c r="Q40" s="30">
        <v>7098.9</v>
      </c>
      <c r="R40" s="30">
        <v>0</v>
      </c>
      <c r="S40" s="30">
        <v>0</v>
      </c>
      <c r="T40" s="25">
        <f t="shared" ref="T40:T42" si="4">L40/I40</f>
        <v>0.99998591350894483</v>
      </c>
      <c r="U40" s="25">
        <f t="shared" ref="U40:U42" si="5">Q40/L40</f>
        <v>1</v>
      </c>
      <c r="V40" s="25">
        <f t="shared" ref="V40:V42" si="6">Q40/I40</f>
        <v>0.99998591350894483</v>
      </c>
    </row>
    <row r="41" spans="1:23" ht="45" x14ac:dyDescent="0.2">
      <c r="A41" s="45" t="s">
        <v>50</v>
      </c>
      <c r="B41" s="59"/>
      <c r="C41" s="59"/>
      <c r="D41" s="30">
        <f t="shared" si="0"/>
        <v>23344.9</v>
      </c>
      <c r="E41" s="30">
        <v>0</v>
      </c>
      <c r="F41" s="30">
        <v>23344.9</v>
      </c>
      <c r="G41" s="30">
        <v>0</v>
      </c>
      <c r="H41" s="30">
        <v>0</v>
      </c>
      <c r="I41" s="30">
        <f t="shared" si="2"/>
        <v>23344.9</v>
      </c>
      <c r="J41" s="53">
        <f t="shared" si="3"/>
        <v>23344.799999999999</v>
      </c>
      <c r="K41" s="30">
        <v>0</v>
      </c>
      <c r="L41" s="30">
        <v>23344.799999999999</v>
      </c>
      <c r="M41" s="30">
        <v>0</v>
      </c>
      <c r="N41" s="30">
        <v>0</v>
      </c>
      <c r="O41" s="47">
        <f t="shared" si="1"/>
        <v>23344.799999999999</v>
      </c>
      <c r="P41" s="30">
        <v>0</v>
      </c>
      <c r="Q41" s="30">
        <v>23344.799999999999</v>
      </c>
      <c r="R41" s="30">
        <v>0</v>
      </c>
      <c r="S41" s="30">
        <v>0</v>
      </c>
      <c r="T41" s="25">
        <f t="shared" si="4"/>
        <v>0.99999571640915141</v>
      </c>
      <c r="U41" s="25">
        <f t="shared" si="5"/>
        <v>1</v>
      </c>
      <c r="V41" s="25">
        <f t="shared" si="6"/>
        <v>0.99999571640915141</v>
      </c>
    </row>
    <row r="42" spans="1:23" ht="56.25" x14ac:dyDescent="0.2">
      <c r="A42" s="45" t="s">
        <v>51</v>
      </c>
      <c r="B42" s="59"/>
      <c r="C42" s="59"/>
      <c r="D42" s="30">
        <f t="shared" si="0"/>
        <v>3868.4</v>
      </c>
      <c r="E42" s="30">
        <v>0</v>
      </c>
      <c r="F42" s="30">
        <v>3868.4</v>
      </c>
      <c r="G42" s="30">
        <v>0</v>
      </c>
      <c r="H42" s="30">
        <v>0</v>
      </c>
      <c r="I42" s="30">
        <f t="shared" si="2"/>
        <v>3868.4</v>
      </c>
      <c r="J42" s="53">
        <f t="shared" si="3"/>
        <v>3868.4</v>
      </c>
      <c r="K42" s="30">
        <v>0</v>
      </c>
      <c r="L42" s="30">
        <v>3868.4</v>
      </c>
      <c r="M42" s="30">
        <v>0</v>
      </c>
      <c r="N42" s="30">
        <v>0</v>
      </c>
      <c r="O42" s="47">
        <f t="shared" si="1"/>
        <v>3868.4</v>
      </c>
      <c r="P42" s="30">
        <v>0</v>
      </c>
      <c r="Q42" s="30">
        <v>3868.4</v>
      </c>
      <c r="R42" s="30">
        <v>0</v>
      </c>
      <c r="S42" s="30">
        <v>0</v>
      </c>
      <c r="T42" s="25">
        <f t="shared" si="4"/>
        <v>1</v>
      </c>
      <c r="U42" s="25">
        <f t="shared" si="5"/>
        <v>1</v>
      </c>
      <c r="V42" s="25">
        <f t="shared" si="6"/>
        <v>1</v>
      </c>
    </row>
    <row r="43" spans="1:23" x14ac:dyDescent="0.2">
      <c r="A43" s="118" t="s">
        <v>32</v>
      </c>
      <c r="B43" s="118"/>
      <c r="C43" s="118"/>
      <c r="D43" s="118"/>
      <c r="E43" s="118"/>
      <c r="F43" s="118"/>
      <c r="G43" s="118"/>
      <c r="H43" s="118"/>
      <c r="I43" s="118"/>
      <c r="J43" s="118"/>
      <c r="K43" s="118"/>
      <c r="L43" s="118"/>
      <c r="M43" s="118"/>
      <c r="N43" s="118"/>
      <c r="O43" s="118"/>
      <c r="P43" s="118"/>
      <c r="Q43" s="118"/>
      <c r="R43" s="118"/>
      <c r="S43" s="118"/>
      <c r="T43" s="118"/>
      <c r="U43" s="118"/>
      <c r="V43" s="118"/>
    </row>
    <row r="44" spans="1:23" x14ac:dyDescent="0.2">
      <c r="A44" s="66" t="s">
        <v>13</v>
      </c>
      <c r="B44" s="67"/>
      <c r="C44" s="67"/>
      <c r="D44" s="68">
        <f>E44+F44+G44+H44</f>
        <v>904337.49999999988</v>
      </c>
      <c r="E44" s="68">
        <f>E45</f>
        <v>0</v>
      </c>
      <c r="F44" s="68">
        <f>F45</f>
        <v>904337.49999999988</v>
      </c>
      <c r="G44" s="68">
        <f>G45</f>
        <v>0</v>
      </c>
      <c r="H44" s="68">
        <f>H45</f>
        <v>0</v>
      </c>
      <c r="I44" s="68">
        <f>F44</f>
        <v>904337.49999999988</v>
      </c>
      <c r="J44" s="68">
        <f>K44+L44+M44+N44</f>
        <v>904187.89999999991</v>
      </c>
      <c r="K44" s="68">
        <f>K45</f>
        <v>0</v>
      </c>
      <c r="L44" s="68">
        <f>L45</f>
        <v>904187.89999999991</v>
      </c>
      <c r="M44" s="68">
        <f>M45</f>
        <v>0</v>
      </c>
      <c r="N44" s="68">
        <f>N45</f>
        <v>0</v>
      </c>
      <c r="O44" s="68">
        <f>P44+Q44+R44+S44</f>
        <v>904187.89999999991</v>
      </c>
      <c r="P44" s="68">
        <f>P45</f>
        <v>0</v>
      </c>
      <c r="Q44" s="68">
        <f>Q45</f>
        <v>904187.89999999991</v>
      </c>
      <c r="R44" s="68">
        <f>R45</f>
        <v>0</v>
      </c>
      <c r="S44" s="68">
        <f>S45</f>
        <v>0</v>
      </c>
      <c r="T44" s="71">
        <f>L44/I44</f>
        <v>0.99983457503421014</v>
      </c>
      <c r="U44" s="71">
        <f>Q44/L44</f>
        <v>1</v>
      </c>
      <c r="V44" s="72">
        <f>Q44/I44</f>
        <v>0.99983457503421014</v>
      </c>
      <c r="W44" s="76"/>
    </row>
    <row r="45" spans="1:23" ht="45" x14ac:dyDescent="0.2">
      <c r="A45" s="17" t="s">
        <v>24</v>
      </c>
      <c r="B45" s="26"/>
      <c r="C45" s="26"/>
      <c r="D45" s="24">
        <f>E45+F45+G45+H45</f>
        <v>904337.49999999988</v>
      </c>
      <c r="E45" s="24">
        <f>E47+E50+E53+E56+E59</f>
        <v>0</v>
      </c>
      <c r="F45" s="24">
        <f>F47+F50+F53+F56+F59</f>
        <v>904337.49999999988</v>
      </c>
      <c r="G45" s="24">
        <f>G47+G50+G53+G56+G59</f>
        <v>0</v>
      </c>
      <c r="H45" s="24">
        <f>H47+H50+H53+H56+H59</f>
        <v>0</v>
      </c>
      <c r="I45" s="24">
        <f>F45</f>
        <v>904337.49999999988</v>
      </c>
      <c r="J45" s="24">
        <f>K45+L45+M45+N45</f>
        <v>904187.89999999991</v>
      </c>
      <c r="K45" s="24">
        <f>K48+K51+K54+K57+K60</f>
        <v>0</v>
      </c>
      <c r="L45" s="24">
        <f>L48+L51+L54+L57+L60</f>
        <v>904187.89999999991</v>
      </c>
      <c r="M45" s="24">
        <f>M48+M51+M54+M57+M60</f>
        <v>0</v>
      </c>
      <c r="N45" s="24">
        <f>N48+N51+N54+N57+N60</f>
        <v>0</v>
      </c>
      <c r="O45" s="24">
        <f>P45+Q45+R45+S45</f>
        <v>904187.89999999991</v>
      </c>
      <c r="P45" s="24">
        <f>P48+P51+P54+P57+P60</f>
        <v>0</v>
      </c>
      <c r="Q45" s="24">
        <f>Q48+Q51+Q54+Q57+Q60</f>
        <v>904187.89999999991</v>
      </c>
      <c r="R45" s="24">
        <f>R48+R51+R54+R57+R60</f>
        <v>0</v>
      </c>
      <c r="S45" s="24">
        <f>S48+S51+S54+S57+S60</f>
        <v>0</v>
      </c>
      <c r="T45" s="25"/>
      <c r="U45" s="25"/>
      <c r="V45" s="35"/>
    </row>
    <row r="46" spans="1:23" ht="26.25" customHeight="1" x14ac:dyDescent="0.2">
      <c r="A46" s="82" t="s">
        <v>33</v>
      </c>
      <c r="B46" s="83"/>
      <c r="C46" s="83"/>
      <c r="D46" s="83"/>
      <c r="E46" s="83"/>
      <c r="F46" s="83"/>
      <c r="G46" s="83"/>
      <c r="H46" s="83"/>
      <c r="I46" s="83"/>
      <c r="J46" s="83"/>
      <c r="K46" s="83"/>
      <c r="L46" s="83"/>
      <c r="M46" s="83"/>
      <c r="N46" s="83"/>
      <c r="O46" s="83"/>
      <c r="P46" s="83"/>
      <c r="Q46" s="83"/>
      <c r="R46" s="83"/>
      <c r="S46" s="83"/>
      <c r="T46" s="83"/>
      <c r="U46" s="83"/>
      <c r="V46" s="84"/>
    </row>
    <row r="47" spans="1:23" x14ac:dyDescent="0.2">
      <c r="A47" s="18" t="s">
        <v>13</v>
      </c>
      <c r="B47" s="29">
        <v>2015</v>
      </c>
      <c r="C47" s="29">
        <v>2015</v>
      </c>
      <c r="D47" s="47">
        <f>E47+F47+G47+H47</f>
        <v>466484.9</v>
      </c>
      <c r="E47" s="47">
        <f>E48</f>
        <v>0</v>
      </c>
      <c r="F47" s="47">
        <f>F48</f>
        <v>466484.9</v>
      </c>
      <c r="G47" s="47">
        <f>G48</f>
        <v>0</v>
      </c>
      <c r="H47" s="47">
        <f>H48</f>
        <v>0</v>
      </c>
      <c r="I47" s="47">
        <f>F47</f>
        <v>466484.9</v>
      </c>
      <c r="J47" s="47">
        <f>K47+L47+M47+N47</f>
        <v>466484.9</v>
      </c>
      <c r="K47" s="47">
        <f>K48</f>
        <v>0</v>
      </c>
      <c r="L47" s="47">
        <f>L48</f>
        <v>466484.9</v>
      </c>
      <c r="M47" s="47">
        <f>M48</f>
        <v>0</v>
      </c>
      <c r="N47" s="47">
        <f>N48</f>
        <v>0</v>
      </c>
      <c r="O47" s="47">
        <f>P47+Q47+R47+S47</f>
        <v>466484.9</v>
      </c>
      <c r="P47" s="47">
        <f>P48</f>
        <v>0</v>
      </c>
      <c r="Q47" s="47">
        <f>Q48</f>
        <v>466484.9</v>
      </c>
      <c r="R47" s="47">
        <f>R48</f>
        <v>0</v>
      </c>
      <c r="S47" s="47">
        <f>S48</f>
        <v>0</v>
      </c>
      <c r="T47" s="50">
        <f>L47/I47</f>
        <v>1</v>
      </c>
      <c r="U47" s="50">
        <f>Q47/L47</f>
        <v>1</v>
      </c>
      <c r="V47" s="35">
        <f>Q47/I47</f>
        <v>1</v>
      </c>
    </row>
    <row r="48" spans="1:23" ht="45" x14ac:dyDescent="0.2">
      <c r="A48" s="17" t="s">
        <v>24</v>
      </c>
      <c r="B48" s="23"/>
      <c r="C48" s="23"/>
      <c r="D48" s="22">
        <f>E48+F48+G48+H48</f>
        <v>466484.9</v>
      </c>
      <c r="E48" s="24">
        <v>0</v>
      </c>
      <c r="F48" s="22">
        <v>466484.9</v>
      </c>
      <c r="G48" s="24">
        <v>0</v>
      </c>
      <c r="H48" s="24">
        <v>0</v>
      </c>
      <c r="I48" s="47">
        <v>466484.9</v>
      </c>
      <c r="J48" s="47">
        <f>K48+L48+M48+N48</f>
        <v>466484.9</v>
      </c>
      <c r="K48" s="24">
        <v>0</v>
      </c>
      <c r="L48" s="22">
        <v>466484.9</v>
      </c>
      <c r="M48" s="24">
        <v>0</v>
      </c>
      <c r="N48" s="24">
        <v>0</v>
      </c>
      <c r="O48" s="47">
        <f>P48+Q48+R48+S48</f>
        <v>466484.9</v>
      </c>
      <c r="P48" s="24">
        <v>0</v>
      </c>
      <c r="Q48" s="22">
        <v>466484.9</v>
      </c>
      <c r="R48" s="24">
        <v>0</v>
      </c>
      <c r="S48" s="24">
        <v>0</v>
      </c>
      <c r="T48" s="25"/>
      <c r="U48" s="25"/>
      <c r="V48" s="35"/>
    </row>
    <row r="49" spans="1:22" ht="11.25" customHeight="1" x14ac:dyDescent="0.2">
      <c r="A49" s="85" t="s">
        <v>34</v>
      </c>
      <c r="B49" s="86"/>
      <c r="C49" s="86"/>
      <c r="D49" s="86"/>
      <c r="E49" s="86"/>
      <c r="F49" s="86"/>
      <c r="G49" s="86"/>
      <c r="H49" s="86"/>
      <c r="I49" s="86"/>
      <c r="J49" s="86"/>
      <c r="K49" s="86"/>
      <c r="L49" s="86"/>
      <c r="M49" s="86"/>
      <c r="N49" s="86"/>
      <c r="O49" s="86"/>
      <c r="P49" s="86"/>
      <c r="Q49" s="86"/>
      <c r="R49" s="86"/>
      <c r="S49" s="86"/>
      <c r="T49" s="86"/>
      <c r="U49" s="86"/>
      <c r="V49" s="87"/>
    </row>
    <row r="50" spans="1:22" ht="15.75" customHeight="1" x14ac:dyDescent="0.2">
      <c r="A50" s="18" t="s">
        <v>13</v>
      </c>
      <c r="B50" s="29">
        <v>2015</v>
      </c>
      <c r="C50" s="29">
        <v>2015</v>
      </c>
      <c r="D50" s="24">
        <f>E50+F50+G50+H50</f>
        <v>150329.79999999999</v>
      </c>
      <c r="E50" s="24">
        <f>E51</f>
        <v>0</v>
      </c>
      <c r="F50" s="24">
        <f>F51</f>
        <v>150329.79999999999</v>
      </c>
      <c r="G50" s="24">
        <f>G51</f>
        <v>0</v>
      </c>
      <c r="H50" s="24">
        <f>H51</f>
        <v>0</v>
      </c>
      <c r="I50" s="24">
        <f>F50</f>
        <v>150329.79999999999</v>
      </c>
      <c r="J50" s="24">
        <f>K50+L50+M50+N50</f>
        <v>150329.79999999999</v>
      </c>
      <c r="K50" s="24">
        <f>K51</f>
        <v>0</v>
      </c>
      <c r="L50" s="24">
        <f>L51</f>
        <v>150329.79999999999</v>
      </c>
      <c r="M50" s="24">
        <f>M51</f>
        <v>0</v>
      </c>
      <c r="N50" s="24">
        <f>N51</f>
        <v>0</v>
      </c>
      <c r="O50" s="24">
        <f>P50+Q50+R50+S50</f>
        <v>150329.79999999999</v>
      </c>
      <c r="P50" s="24">
        <f>P51</f>
        <v>0</v>
      </c>
      <c r="Q50" s="24">
        <f>Q51</f>
        <v>150329.79999999999</v>
      </c>
      <c r="R50" s="24">
        <f>R51</f>
        <v>0</v>
      </c>
      <c r="S50" s="24">
        <f>S51</f>
        <v>0</v>
      </c>
      <c r="T50" s="25">
        <f>L50/I50</f>
        <v>1</v>
      </c>
      <c r="U50" s="25">
        <f>Q50/L50</f>
        <v>1</v>
      </c>
      <c r="V50" s="35">
        <f>Q50/I50</f>
        <v>1</v>
      </c>
    </row>
    <row r="51" spans="1:22" ht="48.75" customHeight="1" x14ac:dyDescent="0.2">
      <c r="A51" s="17" t="s">
        <v>24</v>
      </c>
      <c r="B51" s="26"/>
      <c r="C51" s="26"/>
      <c r="D51" s="24">
        <f>E51+F51+G51+H51</f>
        <v>150329.79999999999</v>
      </c>
      <c r="E51" s="24">
        <v>0</v>
      </c>
      <c r="F51" s="24">
        <v>150329.79999999999</v>
      </c>
      <c r="G51" s="24">
        <v>0</v>
      </c>
      <c r="H51" s="24">
        <v>0</v>
      </c>
      <c r="I51" s="24">
        <f>F51</f>
        <v>150329.79999999999</v>
      </c>
      <c r="J51" s="24">
        <f>K51+L51+M51+N51</f>
        <v>150329.79999999999</v>
      </c>
      <c r="K51" s="24">
        <v>0</v>
      </c>
      <c r="L51" s="24">
        <v>150329.79999999999</v>
      </c>
      <c r="M51" s="24">
        <v>0</v>
      </c>
      <c r="N51" s="24">
        <v>0</v>
      </c>
      <c r="O51" s="24">
        <f>P51+Q51+R51+S51</f>
        <v>150329.79999999999</v>
      </c>
      <c r="P51" s="24">
        <v>0</v>
      </c>
      <c r="Q51" s="24">
        <v>150329.79999999999</v>
      </c>
      <c r="R51" s="24">
        <v>0</v>
      </c>
      <c r="S51" s="24">
        <v>0</v>
      </c>
      <c r="T51" s="25"/>
      <c r="U51" s="25"/>
      <c r="V51" s="35"/>
    </row>
    <row r="52" spans="1:22" ht="27" customHeight="1" x14ac:dyDescent="0.2">
      <c r="A52" s="99" t="s">
        <v>35</v>
      </c>
      <c r="B52" s="102"/>
      <c r="C52" s="102"/>
      <c r="D52" s="102"/>
      <c r="E52" s="102"/>
      <c r="F52" s="102"/>
      <c r="G52" s="102"/>
      <c r="H52" s="102"/>
      <c r="I52" s="102"/>
      <c r="J52" s="102"/>
      <c r="K52" s="102"/>
      <c r="L52" s="102"/>
      <c r="M52" s="102"/>
      <c r="N52" s="102"/>
      <c r="O52" s="102"/>
      <c r="P52" s="102"/>
      <c r="Q52" s="102"/>
      <c r="R52" s="102"/>
      <c r="S52" s="102"/>
      <c r="T52" s="102"/>
      <c r="U52" s="102"/>
      <c r="V52" s="103"/>
    </row>
    <row r="53" spans="1:22" x14ac:dyDescent="0.2">
      <c r="A53" s="18" t="s">
        <v>13</v>
      </c>
      <c r="B53" s="29">
        <v>2015</v>
      </c>
      <c r="C53" s="29">
        <v>2015</v>
      </c>
      <c r="D53" s="30">
        <f>E53+F53+G53+H53</f>
        <v>127480.5</v>
      </c>
      <c r="E53" s="30">
        <f>E54</f>
        <v>0</v>
      </c>
      <c r="F53" s="30">
        <f>F54</f>
        <v>127480.5</v>
      </c>
      <c r="G53" s="30">
        <f>G54</f>
        <v>0</v>
      </c>
      <c r="H53" s="30">
        <f>H54</f>
        <v>0</v>
      </c>
      <c r="I53" s="30">
        <f>F53</f>
        <v>127480.5</v>
      </c>
      <c r="J53" s="30">
        <f>K53+L53+M53+N53</f>
        <v>127330.9</v>
      </c>
      <c r="K53" s="30">
        <f>K54</f>
        <v>0</v>
      </c>
      <c r="L53" s="30">
        <f>L54</f>
        <v>127330.9</v>
      </c>
      <c r="M53" s="30">
        <f>M54</f>
        <v>0</v>
      </c>
      <c r="N53" s="30">
        <f>N54</f>
        <v>0</v>
      </c>
      <c r="O53" s="30">
        <f>P53+Q53+R53+S53</f>
        <v>127330.9</v>
      </c>
      <c r="P53" s="30">
        <f>P54</f>
        <v>0</v>
      </c>
      <c r="Q53" s="30">
        <f>Q54</f>
        <v>127330.9</v>
      </c>
      <c r="R53" s="30">
        <f>R54</f>
        <v>0</v>
      </c>
      <c r="S53" s="30">
        <f>S54</f>
        <v>0</v>
      </c>
      <c r="T53" s="25">
        <f>L53/I53</f>
        <v>0.99882648718823663</v>
      </c>
      <c r="U53" s="25">
        <f>Q53/L53</f>
        <v>1</v>
      </c>
      <c r="V53" s="25">
        <f>Q53/I53</f>
        <v>0.99882648718823663</v>
      </c>
    </row>
    <row r="54" spans="1:22" ht="45" x14ac:dyDescent="0.2">
      <c r="A54" s="17" t="s">
        <v>24</v>
      </c>
      <c r="B54" s="33"/>
      <c r="C54" s="33"/>
      <c r="D54" s="30">
        <f>E54+F54+G54+H54</f>
        <v>127480.5</v>
      </c>
      <c r="E54" s="30">
        <v>0</v>
      </c>
      <c r="F54" s="30">
        <v>127480.5</v>
      </c>
      <c r="G54" s="30">
        <v>0</v>
      </c>
      <c r="H54" s="30">
        <v>0</v>
      </c>
      <c r="I54" s="30">
        <f>F54</f>
        <v>127480.5</v>
      </c>
      <c r="J54" s="30">
        <f>K54+L54+M54+N54</f>
        <v>127330.9</v>
      </c>
      <c r="K54" s="30">
        <v>0</v>
      </c>
      <c r="L54" s="30">
        <v>127330.9</v>
      </c>
      <c r="M54" s="30">
        <v>0</v>
      </c>
      <c r="N54" s="30">
        <v>0</v>
      </c>
      <c r="O54" s="30">
        <f>P54+Q54+R54+S54</f>
        <v>127330.9</v>
      </c>
      <c r="P54" s="30">
        <v>0</v>
      </c>
      <c r="Q54" s="30">
        <v>127330.9</v>
      </c>
      <c r="R54" s="30">
        <v>0</v>
      </c>
      <c r="S54" s="30">
        <v>0</v>
      </c>
      <c r="T54" s="33"/>
      <c r="U54" s="33"/>
      <c r="V54" s="33"/>
    </row>
    <row r="55" spans="1:22" x14ac:dyDescent="0.2">
      <c r="A55" s="99" t="s">
        <v>36</v>
      </c>
      <c r="B55" s="100"/>
      <c r="C55" s="100"/>
      <c r="D55" s="100"/>
      <c r="E55" s="100"/>
      <c r="F55" s="100"/>
      <c r="G55" s="100"/>
      <c r="H55" s="100"/>
      <c r="I55" s="100"/>
      <c r="J55" s="100"/>
      <c r="K55" s="100"/>
      <c r="L55" s="100"/>
      <c r="M55" s="100"/>
      <c r="N55" s="100"/>
      <c r="O55" s="100"/>
      <c r="P55" s="100"/>
      <c r="Q55" s="100"/>
      <c r="R55" s="100"/>
      <c r="S55" s="100"/>
      <c r="T55" s="100"/>
      <c r="U55" s="100"/>
      <c r="V55" s="101"/>
    </row>
    <row r="56" spans="1:22" x14ac:dyDescent="0.2">
      <c r="A56" s="18" t="s">
        <v>13</v>
      </c>
      <c r="B56" s="29">
        <v>2015</v>
      </c>
      <c r="C56" s="29">
        <v>2015</v>
      </c>
      <c r="D56" s="30">
        <f>E56+F56+G56+H56</f>
        <v>40612.699999999997</v>
      </c>
      <c r="E56" s="30">
        <f>E57</f>
        <v>0</v>
      </c>
      <c r="F56" s="30">
        <f>F57</f>
        <v>40612.699999999997</v>
      </c>
      <c r="G56" s="30">
        <f>G57</f>
        <v>0</v>
      </c>
      <c r="H56" s="30">
        <f>H57</f>
        <v>0</v>
      </c>
      <c r="I56" s="30">
        <f>F56</f>
        <v>40612.699999999997</v>
      </c>
      <c r="J56" s="30">
        <f>K56+L56+M56+N56</f>
        <v>40612.699999999997</v>
      </c>
      <c r="K56" s="30">
        <f>K57</f>
        <v>0</v>
      </c>
      <c r="L56" s="30">
        <f>L57</f>
        <v>40612.699999999997</v>
      </c>
      <c r="M56" s="30">
        <f>M57</f>
        <v>0</v>
      </c>
      <c r="N56" s="30">
        <f>N57</f>
        <v>0</v>
      </c>
      <c r="O56" s="30">
        <f>P56+Q56+R56+S56</f>
        <v>40612.699999999997</v>
      </c>
      <c r="P56" s="30">
        <f>P57</f>
        <v>0</v>
      </c>
      <c r="Q56" s="30">
        <f>Q57</f>
        <v>40612.699999999997</v>
      </c>
      <c r="R56" s="30">
        <f>R57</f>
        <v>0</v>
      </c>
      <c r="S56" s="30">
        <f>S57</f>
        <v>0</v>
      </c>
      <c r="T56" s="25">
        <f>L56/I56</f>
        <v>1</v>
      </c>
      <c r="U56" s="25">
        <f>Q56/L56</f>
        <v>1</v>
      </c>
      <c r="V56" s="25">
        <f>Q56/I56</f>
        <v>1</v>
      </c>
    </row>
    <row r="57" spans="1:22" ht="45" x14ac:dyDescent="0.2">
      <c r="A57" s="17" t="s">
        <v>24</v>
      </c>
      <c r="B57" s="33"/>
      <c r="C57" s="33"/>
      <c r="D57" s="30">
        <f>E57+F57+G57+H57</f>
        <v>40612.699999999997</v>
      </c>
      <c r="E57" s="30">
        <v>0</v>
      </c>
      <c r="F57" s="30">
        <v>40612.699999999997</v>
      </c>
      <c r="G57" s="30">
        <v>0</v>
      </c>
      <c r="H57" s="30">
        <v>0</v>
      </c>
      <c r="I57" s="30">
        <f>F57</f>
        <v>40612.699999999997</v>
      </c>
      <c r="J57" s="30">
        <f>K57+L57+M57+N57</f>
        <v>40612.699999999997</v>
      </c>
      <c r="K57" s="30">
        <v>0</v>
      </c>
      <c r="L57" s="30">
        <v>40612.699999999997</v>
      </c>
      <c r="M57" s="30">
        <v>0</v>
      </c>
      <c r="N57" s="30">
        <v>0</v>
      </c>
      <c r="O57" s="30">
        <f>P57+Q57+R57+S57</f>
        <v>40612.699999999997</v>
      </c>
      <c r="P57" s="30">
        <v>0</v>
      </c>
      <c r="Q57" s="30">
        <v>40612.699999999997</v>
      </c>
      <c r="R57" s="30">
        <v>0</v>
      </c>
      <c r="S57" s="30">
        <v>0</v>
      </c>
      <c r="T57" s="33"/>
      <c r="U57" s="33"/>
      <c r="V57" s="33"/>
    </row>
    <row r="58" spans="1:22" x14ac:dyDescent="0.2">
      <c r="A58" s="99" t="s">
        <v>37</v>
      </c>
      <c r="B58" s="100"/>
      <c r="C58" s="100"/>
      <c r="D58" s="100"/>
      <c r="E58" s="100"/>
      <c r="F58" s="100"/>
      <c r="G58" s="100"/>
      <c r="H58" s="100"/>
      <c r="I58" s="100"/>
      <c r="J58" s="100"/>
      <c r="K58" s="100"/>
      <c r="L58" s="100"/>
      <c r="M58" s="100"/>
      <c r="N58" s="100"/>
      <c r="O58" s="100"/>
      <c r="P58" s="100"/>
      <c r="Q58" s="100"/>
      <c r="R58" s="100"/>
      <c r="S58" s="100"/>
      <c r="T58" s="100"/>
      <c r="U58" s="100"/>
      <c r="V58" s="101"/>
    </row>
    <row r="59" spans="1:22" x14ac:dyDescent="0.2">
      <c r="A59" s="18" t="s">
        <v>13</v>
      </c>
      <c r="B59" s="29">
        <v>2015</v>
      </c>
      <c r="C59" s="29">
        <v>2015</v>
      </c>
      <c r="D59" s="30">
        <f>E59+F59+G59+H59</f>
        <v>119429.6</v>
      </c>
      <c r="E59" s="30">
        <f>E60</f>
        <v>0</v>
      </c>
      <c r="F59" s="30">
        <f>F60</f>
        <v>119429.6</v>
      </c>
      <c r="G59" s="30">
        <f>G60</f>
        <v>0</v>
      </c>
      <c r="H59" s="30">
        <f>H60</f>
        <v>0</v>
      </c>
      <c r="I59" s="30">
        <f>F59</f>
        <v>119429.6</v>
      </c>
      <c r="J59" s="30">
        <f>K59+L59+M59+N59</f>
        <v>119429.6</v>
      </c>
      <c r="K59" s="30">
        <f>K60</f>
        <v>0</v>
      </c>
      <c r="L59" s="30">
        <f>L60</f>
        <v>119429.6</v>
      </c>
      <c r="M59" s="30">
        <f>M60</f>
        <v>0</v>
      </c>
      <c r="N59" s="30">
        <f>N60</f>
        <v>0</v>
      </c>
      <c r="O59" s="30">
        <f>P59+Q59+R59+S59</f>
        <v>119429.6</v>
      </c>
      <c r="P59" s="30">
        <f>P60</f>
        <v>0</v>
      </c>
      <c r="Q59" s="30">
        <f>Q60</f>
        <v>119429.6</v>
      </c>
      <c r="R59" s="30">
        <f>R60</f>
        <v>0</v>
      </c>
      <c r="S59" s="30">
        <f>S60</f>
        <v>0</v>
      </c>
      <c r="T59" s="25">
        <f>L59/J59</f>
        <v>1</v>
      </c>
      <c r="U59" s="25">
        <f>Q59/L59</f>
        <v>1</v>
      </c>
      <c r="V59" s="25">
        <f>Q59/I59</f>
        <v>1</v>
      </c>
    </row>
    <row r="60" spans="1:22" ht="45" x14ac:dyDescent="0.2">
      <c r="A60" s="17" t="s">
        <v>24</v>
      </c>
      <c r="B60" s="33"/>
      <c r="C60" s="33"/>
      <c r="D60" s="30">
        <f>E60+F60+G60+H60</f>
        <v>119429.6</v>
      </c>
      <c r="E60" s="30">
        <v>0</v>
      </c>
      <c r="F60" s="30">
        <v>119429.6</v>
      </c>
      <c r="G60" s="30">
        <v>0</v>
      </c>
      <c r="H60" s="30">
        <v>0</v>
      </c>
      <c r="I60" s="30">
        <f>F60</f>
        <v>119429.6</v>
      </c>
      <c r="J60" s="30">
        <f>K60+L60+M60+N60</f>
        <v>119429.6</v>
      </c>
      <c r="K60" s="30">
        <v>0</v>
      </c>
      <c r="L60" s="30">
        <v>119429.6</v>
      </c>
      <c r="M60" s="30">
        <v>0</v>
      </c>
      <c r="N60" s="30">
        <v>0</v>
      </c>
      <c r="O60" s="30">
        <f>P60+Q60+R60+S60</f>
        <v>119429.6</v>
      </c>
      <c r="P60" s="30">
        <v>0</v>
      </c>
      <c r="Q60" s="30">
        <v>119429.6</v>
      </c>
      <c r="R60" s="30">
        <v>0</v>
      </c>
      <c r="S60" s="30">
        <v>0</v>
      </c>
      <c r="T60" s="33"/>
      <c r="U60" s="33"/>
      <c r="V60" s="33"/>
    </row>
    <row r="61" spans="1:22" x14ac:dyDescent="0.2">
      <c r="A61" s="104" t="s">
        <v>38</v>
      </c>
      <c r="B61" s="105"/>
      <c r="C61" s="105"/>
      <c r="D61" s="105"/>
      <c r="E61" s="105"/>
      <c r="F61" s="105"/>
      <c r="G61" s="105"/>
      <c r="H61" s="105"/>
      <c r="I61" s="105"/>
      <c r="J61" s="105"/>
      <c r="K61" s="105"/>
      <c r="L61" s="105"/>
      <c r="M61" s="105"/>
      <c r="N61" s="105"/>
      <c r="O61" s="105"/>
      <c r="P61" s="105"/>
      <c r="Q61" s="105"/>
      <c r="R61" s="105"/>
      <c r="S61" s="105"/>
      <c r="T61" s="105"/>
      <c r="U61" s="105"/>
      <c r="V61" s="106"/>
    </row>
    <row r="62" spans="1:22" x14ac:dyDescent="0.2">
      <c r="A62" s="69" t="s">
        <v>13</v>
      </c>
      <c r="B62" s="69"/>
      <c r="C62" s="69"/>
      <c r="D62" s="70">
        <f>E62+F62+G62+H62</f>
        <v>86349.3</v>
      </c>
      <c r="E62" s="70">
        <f>E63+E64</f>
        <v>2211</v>
      </c>
      <c r="F62" s="70">
        <f>F63+F64</f>
        <v>83237.600000000006</v>
      </c>
      <c r="G62" s="70">
        <f>G63+G64</f>
        <v>900.7</v>
      </c>
      <c r="H62" s="70">
        <f>H63+H64</f>
        <v>0</v>
      </c>
      <c r="I62" s="70">
        <f>E62+F62</f>
        <v>85448.6</v>
      </c>
      <c r="J62" s="70">
        <f>K62+L62+M62+N62</f>
        <v>78994.099999999991</v>
      </c>
      <c r="K62" s="70">
        <f>K63+K64</f>
        <v>0</v>
      </c>
      <c r="L62" s="70">
        <f>L63+L64</f>
        <v>78126.399999999994</v>
      </c>
      <c r="M62" s="70">
        <f>M63+M64</f>
        <v>867.7</v>
      </c>
      <c r="N62" s="70">
        <f>N63+N64</f>
        <v>0</v>
      </c>
      <c r="O62" s="70">
        <f>P62+Q62+R62+S62</f>
        <v>78994.099999999991</v>
      </c>
      <c r="P62" s="70">
        <f>P63+P64</f>
        <v>0</v>
      </c>
      <c r="Q62" s="70">
        <f>Q63+Q64</f>
        <v>78126.399999999994</v>
      </c>
      <c r="R62" s="70">
        <f>R63+R64</f>
        <v>867.7</v>
      </c>
      <c r="S62" s="70">
        <f>S63+S64</f>
        <v>0</v>
      </c>
      <c r="T62" s="71">
        <f>L62/I62</f>
        <v>0.91430871892576338</v>
      </c>
      <c r="U62" s="71">
        <f>Q62/L62</f>
        <v>1</v>
      </c>
      <c r="V62" s="71">
        <f>Q62/I62</f>
        <v>0.91430871892576338</v>
      </c>
    </row>
    <row r="63" spans="1:22" ht="45" x14ac:dyDescent="0.2">
      <c r="A63" s="17" t="s">
        <v>24</v>
      </c>
      <c r="B63" s="33"/>
      <c r="C63" s="33"/>
      <c r="D63" s="30">
        <f>E63+F63+G63+H63</f>
        <v>85448.6</v>
      </c>
      <c r="E63" s="30">
        <f>E70</f>
        <v>2211</v>
      </c>
      <c r="F63" s="30">
        <f>F66+F72+F76+F80+F84+F69</f>
        <v>83237.600000000006</v>
      </c>
      <c r="G63" s="30">
        <f>G66+G72+G76+G80+G84</f>
        <v>0</v>
      </c>
      <c r="H63" s="30">
        <f>H66+H72+H76+H80+H84</f>
        <v>0</v>
      </c>
      <c r="I63" s="30">
        <f>F63+E63</f>
        <v>85448.6</v>
      </c>
      <c r="J63" s="30">
        <f>K63+L63+M63+N63</f>
        <v>78126.399999999994</v>
      </c>
      <c r="K63" s="30">
        <f>K67+K73+K76+K80+K84</f>
        <v>0</v>
      </c>
      <c r="L63" s="30">
        <f>L67+L73+L76+L80+L84</f>
        <v>78126.399999999994</v>
      </c>
      <c r="M63" s="30">
        <f>M67+M73+M76+M80+M84</f>
        <v>0</v>
      </c>
      <c r="N63" s="30">
        <f>N67+N73+N76+N80+N84</f>
        <v>0</v>
      </c>
      <c r="O63" s="30">
        <f>P63+Q63+R63+S63</f>
        <v>78126.399999999994</v>
      </c>
      <c r="P63" s="30">
        <f>P67+P73+P76+P80+P84</f>
        <v>0</v>
      </c>
      <c r="Q63" s="30">
        <f>Q67+Q73+Q76+Q80+Q84</f>
        <v>78126.399999999994</v>
      </c>
      <c r="R63" s="30">
        <f>R67+R73+R76+R80+R84</f>
        <v>0</v>
      </c>
      <c r="S63" s="30">
        <f>S67+S73+S76+S80+S84</f>
        <v>0</v>
      </c>
      <c r="T63" s="33"/>
      <c r="U63" s="33"/>
      <c r="V63" s="33"/>
    </row>
    <row r="64" spans="1:22" ht="143.25" customHeight="1" x14ac:dyDescent="0.2">
      <c r="A64" s="21" t="s">
        <v>52</v>
      </c>
      <c r="B64" s="33"/>
      <c r="C64" s="33"/>
      <c r="D64" s="30">
        <f>E64+F64+G64+H64</f>
        <v>900.7</v>
      </c>
      <c r="E64" s="30">
        <f>E77+E81+E85</f>
        <v>0</v>
      </c>
      <c r="F64" s="30">
        <f>F77+F81+F85</f>
        <v>0</v>
      </c>
      <c r="G64" s="30">
        <f>G77+G81+G85</f>
        <v>900.7</v>
      </c>
      <c r="H64" s="30">
        <f>H77+H81+H85</f>
        <v>0</v>
      </c>
      <c r="I64" s="33"/>
      <c r="J64" s="30">
        <f>K64+L64+M64+N64</f>
        <v>867.7</v>
      </c>
      <c r="K64" s="30">
        <f>K77+K81+K85</f>
        <v>0</v>
      </c>
      <c r="L64" s="30">
        <f>L77+L81+L85</f>
        <v>0</v>
      </c>
      <c r="M64" s="30">
        <f>M77+M81+M85</f>
        <v>867.7</v>
      </c>
      <c r="N64" s="30">
        <f>N77+N81+N85</f>
        <v>0</v>
      </c>
      <c r="O64" s="30">
        <f>P64+Q64+R64+S64</f>
        <v>867.7</v>
      </c>
      <c r="P64" s="30">
        <f>P81+P85</f>
        <v>0</v>
      </c>
      <c r="Q64" s="30">
        <f>Q81+Q85</f>
        <v>0</v>
      </c>
      <c r="R64" s="30">
        <f>R77+R81+R85</f>
        <v>867.7</v>
      </c>
      <c r="S64" s="30">
        <f>S81+S85</f>
        <v>0</v>
      </c>
      <c r="T64" s="33"/>
      <c r="U64" s="33"/>
      <c r="V64" s="33"/>
    </row>
    <row r="65" spans="1:22" ht="18" customHeight="1" x14ac:dyDescent="0.2">
      <c r="A65" s="107" t="s">
        <v>39</v>
      </c>
      <c r="B65" s="108"/>
      <c r="C65" s="108"/>
      <c r="D65" s="108"/>
      <c r="E65" s="108"/>
      <c r="F65" s="108"/>
      <c r="G65" s="108"/>
      <c r="H65" s="108"/>
      <c r="I65" s="108"/>
      <c r="J65" s="108"/>
      <c r="K65" s="108"/>
      <c r="L65" s="108"/>
      <c r="M65" s="108"/>
      <c r="N65" s="108"/>
      <c r="O65" s="108"/>
      <c r="P65" s="108"/>
      <c r="Q65" s="108"/>
      <c r="R65" s="108"/>
      <c r="S65" s="108"/>
      <c r="T65" s="108"/>
      <c r="U65" s="108"/>
      <c r="V65" s="109"/>
    </row>
    <row r="66" spans="1:22" ht="15.75" customHeight="1" x14ac:dyDescent="0.2">
      <c r="A66" s="18" t="s">
        <v>13</v>
      </c>
      <c r="B66" s="29">
        <v>2015</v>
      </c>
      <c r="C66" s="29">
        <v>2015</v>
      </c>
      <c r="D66" s="30">
        <f>E66+F66+G66+H66</f>
        <v>1000</v>
      </c>
      <c r="E66" s="30">
        <f>E67</f>
        <v>0</v>
      </c>
      <c r="F66" s="30">
        <f>F67</f>
        <v>1000</v>
      </c>
      <c r="G66" s="30">
        <f>G67</f>
        <v>0</v>
      </c>
      <c r="H66" s="30">
        <f>H67</f>
        <v>0</v>
      </c>
      <c r="I66" s="30">
        <f>F66</f>
        <v>1000</v>
      </c>
      <c r="J66" s="30">
        <f>K66+L66+M66+N66</f>
        <v>1000</v>
      </c>
      <c r="K66" s="30">
        <f>K67</f>
        <v>0</v>
      </c>
      <c r="L66" s="30">
        <f>L67</f>
        <v>1000</v>
      </c>
      <c r="M66" s="30">
        <f>M67</f>
        <v>0</v>
      </c>
      <c r="N66" s="30">
        <f>N67</f>
        <v>0</v>
      </c>
      <c r="O66" s="30">
        <f>P66+Q66+R66+S66</f>
        <v>1000</v>
      </c>
      <c r="P66" s="30">
        <f>P67</f>
        <v>0</v>
      </c>
      <c r="Q66" s="30">
        <f>Q67</f>
        <v>1000</v>
      </c>
      <c r="R66" s="30">
        <f>R67</f>
        <v>0</v>
      </c>
      <c r="S66" s="30">
        <f>S67</f>
        <v>0</v>
      </c>
      <c r="T66" s="25">
        <f>L66/I66</f>
        <v>1</v>
      </c>
      <c r="U66" s="25">
        <f>Q66/L66</f>
        <v>1</v>
      </c>
      <c r="V66" s="25">
        <f>Q66/I66</f>
        <v>1</v>
      </c>
    </row>
    <row r="67" spans="1:22" ht="44.25" customHeight="1" x14ac:dyDescent="0.2">
      <c r="A67" s="17" t="s">
        <v>24</v>
      </c>
      <c r="B67" s="33"/>
      <c r="C67" s="33"/>
      <c r="D67" s="30">
        <f>E67+F67+G67+H67</f>
        <v>1000</v>
      </c>
      <c r="E67" s="30">
        <v>0</v>
      </c>
      <c r="F67" s="30">
        <v>1000</v>
      </c>
      <c r="G67" s="30">
        <v>0</v>
      </c>
      <c r="H67" s="30">
        <v>0</v>
      </c>
      <c r="I67" s="30">
        <f>F67</f>
        <v>1000</v>
      </c>
      <c r="J67" s="30">
        <f>K67+L67+M67+N67</f>
        <v>1000</v>
      </c>
      <c r="K67" s="30">
        <v>0</v>
      </c>
      <c r="L67" s="30">
        <v>1000</v>
      </c>
      <c r="M67" s="30">
        <v>0</v>
      </c>
      <c r="N67" s="30">
        <v>0</v>
      </c>
      <c r="O67" s="30">
        <f>P67+Q67+R67+S67</f>
        <v>1000</v>
      </c>
      <c r="P67" s="30">
        <v>0</v>
      </c>
      <c r="Q67" s="30">
        <v>1000</v>
      </c>
      <c r="R67" s="30">
        <v>0</v>
      </c>
      <c r="S67" s="30">
        <v>0</v>
      </c>
      <c r="T67" s="33"/>
      <c r="U67" s="33"/>
      <c r="V67" s="33"/>
    </row>
    <row r="68" spans="1:22" ht="14.25" customHeight="1" x14ac:dyDescent="0.2">
      <c r="A68" s="79" t="s">
        <v>47</v>
      </c>
      <c r="B68" s="80"/>
      <c r="C68" s="80"/>
      <c r="D68" s="80"/>
      <c r="E68" s="80"/>
      <c r="F68" s="80"/>
      <c r="G68" s="80"/>
      <c r="H68" s="80"/>
      <c r="I68" s="80"/>
      <c r="J68" s="80"/>
      <c r="K68" s="80"/>
      <c r="L68" s="80"/>
      <c r="M68" s="80"/>
      <c r="N68" s="80"/>
      <c r="O68" s="80"/>
      <c r="P68" s="80"/>
      <c r="Q68" s="80"/>
      <c r="R68" s="80"/>
      <c r="S68" s="80"/>
      <c r="T68" s="80"/>
      <c r="U68" s="80"/>
      <c r="V68" s="81"/>
    </row>
    <row r="69" spans="1:22" ht="14.25" customHeight="1" x14ac:dyDescent="0.2">
      <c r="A69" s="17" t="s">
        <v>13</v>
      </c>
      <c r="B69" s="30"/>
      <c r="C69" s="30"/>
      <c r="D69" s="30">
        <f>E69+F69+G69+H69</f>
        <v>2211</v>
      </c>
      <c r="E69" s="30">
        <f>E70</f>
        <v>2211</v>
      </c>
      <c r="F69" s="30">
        <f>F70</f>
        <v>0</v>
      </c>
      <c r="G69" s="30">
        <f>G70</f>
        <v>0</v>
      </c>
      <c r="H69" s="30">
        <f>H70</f>
        <v>0</v>
      </c>
      <c r="I69" s="30">
        <f>E69</f>
        <v>2211</v>
      </c>
      <c r="J69" s="30">
        <f>K69+L69+M69+N69</f>
        <v>0</v>
      </c>
      <c r="K69" s="30">
        <v>0</v>
      </c>
      <c r="L69" s="30">
        <v>0</v>
      </c>
      <c r="M69" s="30">
        <v>0</v>
      </c>
      <c r="N69" s="30">
        <v>0</v>
      </c>
      <c r="O69" s="30">
        <f>P69+Q69+R69+S69</f>
        <v>0</v>
      </c>
      <c r="P69" s="30">
        <v>0</v>
      </c>
      <c r="Q69" s="30">
        <v>0</v>
      </c>
      <c r="R69" s="30">
        <v>0</v>
      </c>
      <c r="S69" s="30">
        <v>0</v>
      </c>
      <c r="T69" s="30">
        <f>L69/I69</f>
        <v>0</v>
      </c>
      <c r="U69" s="30">
        <v>0</v>
      </c>
      <c r="V69" s="30">
        <f>P69/I69</f>
        <v>0</v>
      </c>
    </row>
    <row r="70" spans="1:22" ht="45.75" customHeight="1" x14ac:dyDescent="0.2">
      <c r="A70" s="17" t="s">
        <v>24</v>
      </c>
      <c r="B70" s="57"/>
      <c r="C70" s="57"/>
      <c r="D70" s="30">
        <f>E70+F70+G70+H70</f>
        <v>2211</v>
      </c>
      <c r="E70" s="30">
        <v>2211</v>
      </c>
      <c r="F70" s="30">
        <v>0</v>
      </c>
      <c r="G70" s="30">
        <v>0</v>
      </c>
      <c r="H70" s="30">
        <v>0</v>
      </c>
      <c r="I70" s="30">
        <f>E70</f>
        <v>2211</v>
      </c>
      <c r="J70" s="30">
        <f>K70+L70+M70+N70</f>
        <v>0</v>
      </c>
      <c r="K70" s="30">
        <v>0</v>
      </c>
      <c r="L70" s="30">
        <v>0</v>
      </c>
      <c r="M70" s="30">
        <v>0</v>
      </c>
      <c r="N70" s="30">
        <v>0</v>
      </c>
      <c r="O70" s="30">
        <f>P70+Q70+R70+S70</f>
        <v>0</v>
      </c>
      <c r="P70" s="30">
        <v>0</v>
      </c>
      <c r="Q70" s="30">
        <v>0</v>
      </c>
      <c r="R70" s="30">
        <v>0</v>
      </c>
      <c r="S70" s="30">
        <v>0</v>
      </c>
      <c r="T70" s="57"/>
      <c r="U70" s="57"/>
      <c r="V70" s="57"/>
    </row>
    <row r="71" spans="1:22" ht="15.75" customHeight="1" x14ac:dyDescent="0.2">
      <c r="A71" s="107" t="s">
        <v>54</v>
      </c>
      <c r="B71" s="108"/>
      <c r="C71" s="108"/>
      <c r="D71" s="108"/>
      <c r="E71" s="108"/>
      <c r="F71" s="108"/>
      <c r="G71" s="108"/>
      <c r="H71" s="108"/>
      <c r="I71" s="108"/>
      <c r="J71" s="108"/>
      <c r="K71" s="108"/>
      <c r="L71" s="108"/>
      <c r="M71" s="108"/>
      <c r="N71" s="108"/>
      <c r="O71" s="108"/>
      <c r="P71" s="108"/>
      <c r="Q71" s="108"/>
      <c r="R71" s="108"/>
      <c r="S71" s="108"/>
      <c r="T71" s="108"/>
      <c r="U71" s="108"/>
      <c r="V71" s="109"/>
    </row>
    <row r="72" spans="1:22" ht="15.75" customHeight="1" x14ac:dyDescent="0.2">
      <c r="A72" s="18" t="s">
        <v>13</v>
      </c>
      <c r="B72" s="29">
        <v>2015</v>
      </c>
      <c r="C72" s="29">
        <v>2015</v>
      </c>
      <c r="D72" s="30">
        <f>E72+F72+G72+H72</f>
        <v>39589.199999999997</v>
      </c>
      <c r="E72" s="30">
        <f>E73</f>
        <v>0</v>
      </c>
      <c r="F72" s="30">
        <f>F73</f>
        <v>39589.199999999997</v>
      </c>
      <c r="G72" s="30">
        <f>G73</f>
        <v>0</v>
      </c>
      <c r="H72" s="30">
        <f>H73</f>
        <v>0</v>
      </c>
      <c r="I72" s="30">
        <f>F72</f>
        <v>39589.199999999997</v>
      </c>
      <c r="J72" s="30">
        <f>K72+L72+M72+N72</f>
        <v>39589.199999999997</v>
      </c>
      <c r="K72" s="30">
        <f>K73</f>
        <v>0</v>
      </c>
      <c r="L72" s="30">
        <f>L73</f>
        <v>39589.199999999997</v>
      </c>
      <c r="M72" s="30">
        <f>M73</f>
        <v>0</v>
      </c>
      <c r="N72" s="30">
        <f>N73</f>
        <v>0</v>
      </c>
      <c r="O72" s="30">
        <f>P72+Q72+R72+S72</f>
        <v>39589.199999999997</v>
      </c>
      <c r="P72" s="30">
        <f>P73</f>
        <v>0</v>
      </c>
      <c r="Q72" s="30">
        <f>Q73</f>
        <v>39589.199999999997</v>
      </c>
      <c r="R72" s="30">
        <f>R73</f>
        <v>0</v>
      </c>
      <c r="S72" s="30">
        <f>S73</f>
        <v>0</v>
      </c>
      <c r="T72" s="25">
        <f>L72/I72</f>
        <v>1</v>
      </c>
      <c r="U72" s="25">
        <f>Q72/L72</f>
        <v>1</v>
      </c>
      <c r="V72" s="25">
        <f>Q72/I72</f>
        <v>1</v>
      </c>
    </row>
    <row r="73" spans="1:22" ht="47.25" customHeight="1" x14ac:dyDescent="0.2">
      <c r="A73" s="17" t="s">
        <v>24</v>
      </c>
      <c r="B73" s="33"/>
      <c r="C73" s="33"/>
      <c r="D73" s="30">
        <f>E73+F73+G73+H73</f>
        <v>39589.199999999997</v>
      </c>
      <c r="E73" s="30">
        <v>0</v>
      </c>
      <c r="F73" s="30">
        <v>39589.199999999997</v>
      </c>
      <c r="G73" s="30">
        <v>0</v>
      </c>
      <c r="H73" s="30">
        <v>0</v>
      </c>
      <c r="I73" s="30">
        <f>F73</f>
        <v>39589.199999999997</v>
      </c>
      <c r="J73" s="30">
        <f>K73+L73+M73+N73</f>
        <v>39589.199999999997</v>
      </c>
      <c r="K73" s="30">
        <v>0</v>
      </c>
      <c r="L73" s="30">
        <v>39589.199999999997</v>
      </c>
      <c r="M73" s="30">
        <v>0</v>
      </c>
      <c r="N73" s="30">
        <v>0</v>
      </c>
      <c r="O73" s="30">
        <f>P73+Q73+R73+S73</f>
        <v>39589.199999999997</v>
      </c>
      <c r="P73" s="30">
        <v>0</v>
      </c>
      <c r="Q73" s="30">
        <v>39589.199999999997</v>
      </c>
      <c r="R73" s="30">
        <v>0</v>
      </c>
      <c r="S73" s="30">
        <v>0</v>
      </c>
      <c r="T73" s="33"/>
      <c r="U73" s="33"/>
      <c r="V73" s="33"/>
    </row>
    <row r="74" spans="1:22" ht="26.25" customHeight="1" x14ac:dyDescent="0.2">
      <c r="A74" s="107" t="s">
        <v>55</v>
      </c>
      <c r="B74" s="108"/>
      <c r="C74" s="108"/>
      <c r="D74" s="108"/>
      <c r="E74" s="108"/>
      <c r="F74" s="108"/>
      <c r="G74" s="108"/>
      <c r="H74" s="108"/>
      <c r="I74" s="108"/>
      <c r="J74" s="108"/>
      <c r="K74" s="108"/>
      <c r="L74" s="108"/>
      <c r="M74" s="108"/>
      <c r="N74" s="108"/>
      <c r="O74" s="108"/>
      <c r="P74" s="108"/>
      <c r="Q74" s="108"/>
      <c r="R74" s="108"/>
      <c r="S74" s="108"/>
      <c r="T74" s="108"/>
      <c r="U74" s="108"/>
      <c r="V74" s="109"/>
    </row>
    <row r="75" spans="1:22" ht="18.75" customHeight="1" x14ac:dyDescent="0.2">
      <c r="A75" s="18" t="s">
        <v>13</v>
      </c>
      <c r="B75" s="29">
        <v>2015</v>
      </c>
      <c r="C75" s="29">
        <v>2015</v>
      </c>
      <c r="D75" s="30">
        <f>E75+F75+G75+H75</f>
        <v>10000</v>
      </c>
      <c r="E75" s="30">
        <f>E76+E77</f>
        <v>0</v>
      </c>
      <c r="F75" s="30">
        <f>F76+F77</f>
        <v>9700</v>
      </c>
      <c r="G75" s="30">
        <f>G76+G77</f>
        <v>300</v>
      </c>
      <c r="H75" s="30">
        <f>H76+H77</f>
        <v>0</v>
      </c>
      <c r="I75" s="30">
        <f>F75</f>
        <v>9700</v>
      </c>
      <c r="J75" s="30">
        <f>K75+L75+M75+N75</f>
        <v>9995.1</v>
      </c>
      <c r="K75" s="30">
        <f>K76+K77</f>
        <v>0</v>
      </c>
      <c r="L75" s="30">
        <f>L76</f>
        <v>9575.7000000000007</v>
      </c>
      <c r="M75" s="30">
        <f>M76+M77</f>
        <v>419.4</v>
      </c>
      <c r="N75" s="30">
        <f>N76+N77</f>
        <v>0</v>
      </c>
      <c r="O75" s="30">
        <f>P75+Q75+R75+S75</f>
        <v>9995.1</v>
      </c>
      <c r="P75" s="30">
        <f>P76+P77</f>
        <v>0</v>
      </c>
      <c r="Q75" s="30">
        <f>Q76+Q77</f>
        <v>9575.7000000000007</v>
      </c>
      <c r="R75" s="30">
        <f>R76+R77</f>
        <v>419.4</v>
      </c>
      <c r="S75" s="30">
        <f>S76+S77</f>
        <v>0</v>
      </c>
      <c r="T75" s="25">
        <f>L75/I75</f>
        <v>0.98718556701030935</v>
      </c>
      <c r="U75" s="25">
        <f>Q75/L75</f>
        <v>1</v>
      </c>
      <c r="V75" s="25">
        <f>Q75/I75</f>
        <v>0.98718556701030935</v>
      </c>
    </row>
    <row r="76" spans="1:22" ht="47.25" customHeight="1" x14ac:dyDescent="0.2">
      <c r="A76" s="17" t="s">
        <v>24</v>
      </c>
      <c r="B76" s="33"/>
      <c r="C76" s="33"/>
      <c r="D76" s="30">
        <f>E76+F76+G76+H76</f>
        <v>9700</v>
      </c>
      <c r="E76" s="30">
        <v>0</v>
      </c>
      <c r="F76" s="30">
        <v>9700</v>
      </c>
      <c r="G76" s="30">
        <v>0</v>
      </c>
      <c r="H76" s="30">
        <v>0</v>
      </c>
      <c r="I76" s="30">
        <f>F76</f>
        <v>9700</v>
      </c>
      <c r="J76" s="30">
        <f>K76+L76+M76+N76</f>
        <v>9575.7000000000007</v>
      </c>
      <c r="K76" s="30">
        <v>0</v>
      </c>
      <c r="L76" s="30">
        <v>9575.7000000000007</v>
      </c>
      <c r="M76" s="30">
        <v>0</v>
      </c>
      <c r="N76" s="30">
        <v>0</v>
      </c>
      <c r="O76" s="30">
        <f>P76+Q76+R76+S76</f>
        <v>9575.7000000000007</v>
      </c>
      <c r="P76" s="30">
        <v>0</v>
      </c>
      <c r="Q76" s="30">
        <v>9575.7000000000007</v>
      </c>
      <c r="R76" s="30">
        <v>0</v>
      </c>
      <c r="S76" s="30">
        <v>0</v>
      </c>
      <c r="T76" s="33"/>
      <c r="U76" s="33"/>
      <c r="V76" s="33"/>
    </row>
    <row r="77" spans="1:22" ht="77.25" customHeight="1" x14ac:dyDescent="0.2">
      <c r="A77" s="19" t="s">
        <v>56</v>
      </c>
      <c r="B77" s="33"/>
      <c r="C77" s="33"/>
      <c r="D77" s="30">
        <f>E77+F77+G77+H77</f>
        <v>300</v>
      </c>
      <c r="E77" s="30">
        <v>0</v>
      </c>
      <c r="F77" s="30">
        <v>0</v>
      </c>
      <c r="G77" s="30">
        <v>300</v>
      </c>
      <c r="H77" s="30">
        <v>0</v>
      </c>
      <c r="I77" s="33"/>
      <c r="J77" s="30">
        <f>K77+L77+M77+N77</f>
        <v>419.4</v>
      </c>
      <c r="K77" s="30">
        <v>0</v>
      </c>
      <c r="L77" s="30">
        <v>0</v>
      </c>
      <c r="M77" s="30">
        <v>419.4</v>
      </c>
      <c r="N77" s="30">
        <v>0</v>
      </c>
      <c r="O77" s="30">
        <f>P77+Q77+R77+S77</f>
        <v>419.4</v>
      </c>
      <c r="P77" s="30">
        <v>0</v>
      </c>
      <c r="Q77" s="30">
        <v>0</v>
      </c>
      <c r="R77" s="30">
        <v>419.4</v>
      </c>
      <c r="S77" s="30">
        <v>0</v>
      </c>
      <c r="T77" s="33"/>
      <c r="U77" s="33"/>
      <c r="V77" s="33"/>
    </row>
    <row r="78" spans="1:22" ht="12.75" customHeight="1" x14ac:dyDescent="0.2">
      <c r="A78" s="99" t="s">
        <v>40</v>
      </c>
      <c r="B78" s="100"/>
      <c r="C78" s="100"/>
      <c r="D78" s="100"/>
      <c r="E78" s="100"/>
      <c r="F78" s="100"/>
      <c r="G78" s="100"/>
      <c r="H78" s="100"/>
      <c r="I78" s="100"/>
      <c r="J78" s="100"/>
      <c r="K78" s="100"/>
      <c r="L78" s="100"/>
      <c r="M78" s="100"/>
      <c r="N78" s="100"/>
      <c r="O78" s="100"/>
      <c r="P78" s="100"/>
      <c r="Q78" s="100"/>
      <c r="R78" s="100"/>
      <c r="S78" s="100"/>
      <c r="T78" s="100"/>
      <c r="U78" s="100"/>
      <c r="V78" s="101"/>
    </row>
    <row r="79" spans="1:22" x14ac:dyDescent="0.2">
      <c r="A79" s="18" t="s">
        <v>13</v>
      </c>
      <c r="B79" s="29">
        <v>2015</v>
      </c>
      <c r="C79" s="29">
        <v>2015</v>
      </c>
      <c r="D79" s="30">
        <f>E79+F79+G79+H79</f>
        <v>13347.1</v>
      </c>
      <c r="E79" s="30">
        <f>E80+E81</f>
        <v>0</v>
      </c>
      <c r="F79" s="30">
        <f>F80+F81</f>
        <v>12948.4</v>
      </c>
      <c r="G79" s="30">
        <f>G80+G81</f>
        <v>398.7</v>
      </c>
      <c r="H79" s="30">
        <f>H80+H81</f>
        <v>0</v>
      </c>
      <c r="I79" s="30">
        <f>F79</f>
        <v>12948.4</v>
      </c>
      <c r="J79" s="30">
        <f>K79+L79+M79+N79</f>
        <v>8207.7999999999993</v>
      </c>
      <c r="K79" s="30">
        <f>K80+K81</f>
        <v>0</v>
      </c>
      <c r="L79" s="30">
        <f>L80+L81</f>
        <v>7961.5</v>
      </c>
      <c r="M79" s="30">
        <f>M80+M81</f>
        <v>246.3</v>
      </c>
      <c r="N79" s="30">
        <f>N80+N81</f>
        <v>0</v>
      </c>
      <c r="O79" s="30">
        <f>P79+Q79+R79+S79</f>
        <v>8207.7999999999993</v>
      </c>
      <c r="P79" s="30">
        <f>P80+P81</f>
        <v>0</v>
      </c>
      <c r="Q79" s="30">
        <f>Q80+Q81</f>
        <v>7961.5</v>
      </c>
      <c r="R79" s="30">
        <f>R80+R81</f>
        <v>246.3</v>
      </c>
      <c r="S79" s="30">
        <f>S80+S81</f>
        <v>0</v>
      </c>
      <c r="T79" s="25">
        <f>L79/I79</f>
        <v>0.61486361249266319</v>
      </c>
      <c r="U79" s="25">
        <f>Q79/L79</f>
        <v>1</v>
      </c>
      <c r="V79" s="25">
        <f>Q79/I79</f>
        <v>0.61486361249266319</v>
      </c>
    </row>
    <row r="80" spans="1:22" ht="45" x14ac:dyDescent="0.2">
      <c r="A80" s="17" t="s">
        <v>24</v>
      </c>
      <c r="B80" s="33"/>
      <c r="C80" s="33"/>
      <c r="D80" s="30">
        <f>E80+F80+G80+H80</f>
        <v>12948.4</v>
      </c>
      <c r="E80" s="30">
        <v>0</v>
      </c>
      <c r="F80" s="30">
        <v>12948.4</v>
      </c>
      <c r="G80" s="30">
        <v>0</v>
      </c>
      <c r="H80" s="30">
        <v>0</v>
      </c>
      <c r="I80" s="30">
        <f>F80</f>
        <v>12948.4</v>
      </c>
      <c r="J80" s="30">
        <f>K80+L80+M80+N80</f>
        <v>7961.5</v>
      </c>
      <c r="K80" s="30">
        <v>0</v>
      </c>
      <c r="L80" s="30">
        <v>7961.5</v>
      </c>
      <c r="M80" s="30">
        <v>0</v>
      </c>
      <c r="N80" s="30">
        <v>0</v>
      </c>
      <c r="O80" s="30">
        <f>P80+Q80+R80+S80</f>
        <v>7961.5</v>
      </c>
      <c r="P80" s="30">
        <v>0</v>
      </c>
      <c r="Q80" s="30">
        <v>7961.5</v>
      </c>
      <c r="R80" s="30">
        <v>0</v>
      </c>
      <c r="S80" s="30">
        <v>0</v>
      </c>
      <c r="T80" s="33"/>
      <c r="U80" s="33"/>
      <c r="V80" s="33"/>
    </row>
    <row r="81" spans="1:22" ht="70.5" customHeight="1" x14ac:dyDescent="0.2">
      <c r="A81" s="19" t="s">
        <v>57</v>
      </c>
      <c r="B81" s="33"/>
      <c r="C81" s="33"/>
      <c r="D81" s="30">
        <f>E81+F81+G81+H81</f>
        <v>398.7</v>
      </c>
      <c r="E81" s="30">
        <v>0</v>
      </c>
      <c r="F81" s="30">
        <v>0</v>
      </c>
      <c r="G81" s="30">
        <v>398.7</v>
      </c>
      <c r="H81" s="30">
        <v>0</v>
      </c>
      <c r="I81" s="33"/>
      <c r="J81" s="30">
        <f>K81+L81+M81+N81</f>
        <v>246.3</v>
      </c>
      <c r="K81" s="30">
        <v>0</v>
      </c>
      <c r="L81" s="30">
        <v>0</v>
      </c>
      <c r="M81" s="30">
        <v>246.3</v>
      </c>
      <c r="N81" s="30">
        <v>0</v>
      </c>
      <c r="O81" s="30">
        <f>P81+Q81+R81+S81</f>
        <v>246.3</v>
      </c>
      <c r="P81" s="30">
        <v>0</v>
      </c>
      <c r="Q81" s="30">
        <v>0</v>
      </c>
      <c r="R81" s="30">
        <v>246.3</v>
      </c>
      <c r="S81" s="30">
        <v>0</v>
      </c>
      <c r="T81" s="33"/>
      <c r="U81" s="33"/>
      <c r="V81" s="33"/>
    </row>
    <row r="82" spans="1:22" ht="24" customHeight="1" x14ac:dyDescent="0.2">
      <c r="A82" s="99" t="s">
        <v>41</v>
      </c>
      <c r="B82" s="100"/>
      <c r="C82" s="100"/>
      <c r="D82" s="100"/>
      <c r="E82" s="100"/>
      <c r="F82" s="100"/>
      <c r="G82" s="100"/>
      <c r="H82" s="100"/>
      <c r="I82" s="100"/>
      <c r="J82" s="100"/>
      <c r="K82" s="100"/>
      <c r="L82" s="100"/>
      <c r="M82" s="100"/>
      <c r="N82" s="100"/>
      <c r="O82" s="100"/>
      <c r="P82" s="100"/>
      <c r="Q82" s="100"/>
      <c r="R82" s="100"/>
      <c r="S82" s="100"/>
      <c r="T82" s="100"/>
      <c r="U82" s="100"/>
      <c r="V82" s="101"/>
    </row>
    <row r="83" spans="1:22" x14ac:dyDescent="0.2">
      <c r="A83" s="18" t="s">
        <v>13</v>
      </c>
      <c r="B83" s="29">
        <v>2015</v>
      </c>
      <c r="C83" s="29">
        <v>2015</v>
      </c>
      <c r="D83" s="30">
        <f>E83+F83+G83+H83</f>
        <v>20202</v>
      </c>
      <c r="E83" s="30">
        <f>E84+E85</f>
        <v>0</v>
      </c>
      <c r="F83" s="30">
        <f>F84+F85</f>
        <v>20000</v>
      </c>
      <c r="G83" s="30">
        <f>G84+G85</f>
        <v>202</v>
      </c>
      <c r="H83" s="30">
        <f>H84+H85</f>
        <v>0</v>
      </c>
      <c r="I83" s="30">
        <f>F83</f>
        <v>20000</v>
      </c>
      <c r="J83" s="30">
        <f>K83+L83+M83+N83</f>
        <v>20202</v>
      </c>
      <c r="K83" s="30">
        <f>K84+K85</f>
        <v>0</v>
      </c>
      <c r="L83" s="30">
        <f>L84+L85</f>
        <v>20000</v>
      </c>
      <c r="M83" s="30">
        <f>M84+M85</f>
        <v>202</v>
      </c>
      <c r="N83" s="30">
        <f>N84+N85</f>
        <v>0</v>
      </c>
      <c r="O83" s="30">
        <f>P83+Q83+R83+S83</f>
        <v>20202</v>
      </c>
      <c r="P83" s="30">
        <f>P84+P85</f>
        <v>0</v>
      </c>
      <c r="Q83" s="30">
        <f>Q84+Q85</f>
        <v>20000</v>
      </c>
      <c r="R83" s="30">
        <f>R84+R85</f>
        <v>202</v>
      </c>
      <c r="S83" s="30">
        <f>S84+S85</f>
        <v>0</v>
      </c>
      <c r="T83" s="25">
        <f>L83/I83</f>
        <v>1</v>
      </c>
      <c r="U83" s="25">
        <f>Q83/L83</f>
        <v>1</v>
      </c>
      <c r="V83" s="25">
        <f>Q83/I83</f>
        <v>1</v>
      </c>
    </row>
    <row r="84" spans="1:22" ht="45" x14ac:dyDescent="0.2">
      <c r="A84" s="17" t="s">
        <v>24</v>
      </c>
      <c r="B84" s="33"/>
      <c r="C84" s="33"/>
      <c r="D84" s="30">
        <f>E84+F84+G84+H84</f>
        <v>20000</v>
      </c>
      <c r="E84" s="30">
        <v>0</v>
      </c>
      <c r="F84" s="30">
        <v>20000</v>
      </c>
      <c r="G84" s="30">
        <v>0</v>
      </c>
      <c r="H84" s="30">
        <v>0</v>
      </c>
      <c r="I84" s="30">
        <f>F84</f>
        <v>20000</v>
      </c>
      <c r="J84" s="30">
        <f>K84+L84+M84+N84</f>
        <v>20000</v>
      </c>
      <c r="K84" s="30">
        <v>0</v>
      </c>
      <c r="L84" s="30">
        <v>20000</v>
      </c>
      <c r="M84" s="30">
        <v>0</v>
      </c>
      <c r="N84" s="30">
        <v>0</v>
      </c>
      <c r="O84" s="30">
        <f>P84+Q84+R84+S84</f>
        <v>20000</v>
      </c>
      <c r="P84" s="30">
        <v>0</v>
      </c>
      <c r="Q84" s="30">
        <v>20000</v>
      </c>
      <c r="R84" s="30">
        <v>0</v>
      </c>
      <c r="S84" s="30">
        <v>0</v>
      </c>
      <c r="T84" s="33"/>
      <c r="U84" s="33"/>
      <c r="V84" s="33"/>
    </row>
    <row r="85" spans="1:22" ht="22.5" x14ac:dyDescent="0.2">
      <c r="A85" s="41" t="s">
        <v>42</v>
      </c>
      <c r="B85" s="33"/>
      <c r="C85" s="33"/>
      <c r="D85" s="30">
        <f>E85+F85+G85+H85</f>
        <v>202</v>
      </c>
      <c r="E85" s="30">
        <v>0</v>
      </c>
      <c r="F85" s="30">
        <v>0</v>
      </c>
      <c r="G85" s="30">
        <v>202</v>
      </c>
      <c r="H85" s="30">
        <v>0</v>
      </c>
      <c r="I85" s="33"/>
      <c r="J85" s="30">
        <f>K85+L85+M85+N85</f>
        <v>202</v>
      </c>
      <c r="K85" s="30">
        <v>0</v>
      </c>
      <c r="L85" s="30">
        <v>0</v>
      </c>
      <c r="M85" s="30">
        <v>202</v>
      </c>
      <c r="N85" s="30">
        <v>0</v>
      </c>
      <c r="O85" s="30">
        <f>P85+Q85+R85+S85</f>
        <v>202</v>
      </c>
      <c r="P85" s="30">
        <v>0</v>
      </c>
      <c r="Q85" s="30">
        <v>0</v>
      </c>
      <c r="R85" s="30">
        <v>202</v>
      </c>
      <c r="S85" s="30">
        <v>0</v>
      </c>
      <c r="T85" s="33"/>
      <c r="U85" s="33"/>
      <c r="V85" s="33"/>
    </row>
    <row r="89" spans="1:22" ht="15.75" x14ac:dyDescent="0.25">
      <c r="A89" s="77"/>
    </row>
    <row r="90" spans="1:22" ht="15.75" x14ac:dyDescent="0.25">
      <c r="A90" s="77"/>
    </row>
    <row r="91" spans="1:22" ht="15.75" x14ac:dyDescent="0.25">
      <c r="A91" s="77"/>
      <c r="B91" s="77"/>
      <c r="C91" s="77"/>
      <c r="D91" s="77"/>
      <c r="E91" s="77"/>
      <c r="F91" s="77"/>
    </row>
  </sheetData>
  <mergeCells count="98">
    <mergeCell ref="CS4:DH4"/>
    <mergeCell ref="A16:V16"/>
    <mergeCell ref="A3:U3"/>
    <mergeCell ref="A82:V82"/>
    <mergeCell ref="A52:V52"/>
    <mergeCell ref="A55:V55"/>
    <mergeCell ref="A58:V58"/>
    <mergeCell ref="A61:V61"/>
    <mergeCell ref="A65:V65"/>
    <mergeCell ref="A71:V71"/>
    <mergeCell ref="A74:V74"/>
    <mergeCell ref="A78:V78"/>
    <mergeCell ref="A20:V20"/>
    <mergeCell ref="A24:V24"/>
    <mergeCell ref="A28:V28"/>
    <mergeCell ref="A31:V31"/>
    <mergeCell ref="A43:V43"/>
    <mergeCell ref="A5:U5"/>
    <mergeCell ref="AG2:AV2"/>
    <mergeCell ref="AW2:BL2"/>
    <mergeCell ref="AG3:AV3"/>
    <mergeCell ref="K10:N10"/>
    <mergeCell ref="O10:O11"/>
    <mergeCell ref="I9:I11"/>
    <mergeCell ref="J9:N9"/>
    <mergeCell ref="O9:S9"/>
    <mergeCell ref="P10:S10"/>
    <mergeCell ref="AW3:BL3"/>
    <mergeCell ref="V8:V11"/>
    <mergeCell ref="A6:U6"/>
    <mergeCell ref="T8:T11"/>
    <mergeCell ref="AG4:AV4"/>
    <mergeCell ref="AW4:BL4"/>
    <mergeCell ref="U8:U11"/>
    <mergeCell ref="D8:S8"/>
    <mergeCell ref="A8:A11"/>
    <mergeCell ref="B8:B11"/>
    <mergeCell ref="C8:C11"/>
    <mergeCell ref="D9:H9"/>
    <mergeCell ref="E10:H10"/>
    <mergeCell ref="J10:J11"/>
    <mergeCell ref="A4:U4"/>
    <mergeCell ref="D10:D11"/>
    <mergeCell ref="A2:U2"/>
    <mergeCell ref="IG2:IV2"/>
    <mergeCell ref="EO2:FD2"/>
    <mergeCell ref="FE2:FT2"/>
    <mergeCell ref="FU2:GJ2"/>
    <mergeCell ref="GK2:GZ2"/>
    <mergeCell ref="HA2:HP2"/>
    <mergeCell ref="IG3:IV3"/>
    <mergeCell ref="BM3:CB3"/>
    <mergeCell ref="CC3:CR3"/>
    <mergeCell ref="CS3:DH3"/>
    <mergeCell ref="EO3:FD3"/>
    <mergeCell ref="FE3:FT3"/>
    <mergeCell ref="FU3:GJ3"/>
    <mergeCell ref="GK3:GZ3"/>
    <mergeCell ref="HA3:HP3"/>
    <mergeCell ref="HQ3:IF3"/>
    <mergeCell ref="HQ2:IF2"/>
    <mergeCell ref="BM2:CB2"/>
    <mergeCell ref="CC2:CR2"/>
    <mergeCell ref="CS2:DH2"/>
    <mergeCell ref="DI2:DX2"/>
    <mergeCell ref="DY2:EN2"/>
    <mergeCell ref="DY3:EN3"/>
    <mergeCell ref="GK5:GZ5"/>
    <mergeCell ref="HA5:HP5"/>
    <mergeCell ref="HQ5:IF5"/>
    <mergeCell ref="DI3:DX3"/>
    <mergeCell ref="DY4:EN4"/>
    <mergeCell ref="BM4:CB4"/>
    <mergeCell ref="CC4:CR4"/>
    <mergeCell ref="CS5:DH5"/>
    <mergeCell ref="IG5:IV5"/>
    <mergeCell ref="FU4:GJ4"/>
    <mergeCell ref="GK4:GZ4"/>
    <mergeCell ref="HA4:HP4"/>
    <mergeCell ref="HQ4:IF4"/>
    <mergeCell ref="IG4:IV4"/>
    <mergeCell ref="FU5:GJ5"/>
    <mergeCell ref="DI5:DX5"/>
    <mergeCell ref="DY5:EN5"/>
    <mergeCell ref="EO5:FD5"/>
    <mergeCell ref="DI4:DX4"/>
    <mergeCell ref="EO4:FD4"/>
    <mergeCell ref="FE4:FT4"/>
    <mergeCell ref="A68:V68"/>
    <mergeCell ref="A46:V46"/>
    <mergeCell ref="A49:V49"/>
    <mergeCell ref="O7:P7"/>
    <mergeCell ref="FE5:FT5"/>
    <mergeCell ref="AG5:AV5"/>
    <mergeCell ref="AW5:BL5"/>
    <mergeCell ref="BM5:CB5"/>
    <mergeCell ref="CC5:CR5"/>
    <mergeCell ref="A35:V35"/>
  </mergeCells>
  <phoneticPr fontId="14" type="noConversion"/>
  <pageMargins left="0.25" right="0.25" top="0.75" bottom="0.75" header="0.3" footer="0.3"/>
  <pageSetup paperSize="9" scale="59" fitToHeight="0" orientation="landscape" r:id="rId1"/>
  <ignoredErrors>
    <ignoredError sqref="J37:J42 J32:J34" unlockedFormula="1"/>
    <ignoredError sqref="O25:O27 O29 O32 O36 O44:O45 O47 O50 O53 O56 O59 O62:O63 O72 O75 O79 O83 O21 O17 O15 O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Результаты бюдж. ассигн.</vt:lpstr>
      <vt:lpstr>'Результаты бюдж. ассигн.'!Заголовки_для_печати</vt:lpstr>
      <vt:lpstr>'Результаты бюдж. ассигн.'!Область_печати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Кирина Лариса Николаевна</cp:lastModifiedBy>
  <cp:lastPrinted>2016-02-16T12:41:53Z</cp:lastPrinted>
  <dcterms:created xsi:type="dcterms:W3CDTF">2014-09-18T10:07:08Z</dcterms:created>
  <dcterms:modified xsi:type="dcterms:W3CDTF">2016-02-25T05:49:21Z</dcterms:modified>
</cp:coreProperties>
</file>